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23895" windowHeight="9675" activeTab="1"/>
  </bookViews>
  <sheets>
    <sheet name="Лист1" sheetId="1" r:id="rId1"/>
    <sheet name="Лист1 (2)" sheetId="2" r:id="rId2"/>
    <sheet name="Лист3" sheetId="3" r:id="rId3"/>
    <sheet name="Лист4" sheetId="4" r:id="rId4"/>
  </sheets>
  <definedNames>
    <definedName name="_xlnm.Print_Titles" localSheetId="0">'Лист1'!$12:$13</definedName>
    <definedName name="_xlnm.Print_Titles" localSheetId="1">'Лист1 (2)'!$10:$17</definedName>
  </definedNames>
  <calcPr fullCalcOnLoad="1"/>
</workbook>
</file>

<file path=xl/sharedStrings.xml><?xml version="1.0" encoding="utf-8"?>
<sst xmlns="http://schemas.openxmlformats.org/spreadsheetml/2006/main" count="596" uniqueCount="228">
  <si>
    <t>Код бюджетной классификации РФ</t>
  </si>
  <si>
    <t>Наименование доходов</t>
  </si>
  <si>
    <t>Сумма</t>
  </si>
  <si>
    <t>182 1 01 02010 01 0000 110</t>
  </si>
  <si>
    <t>182 1 01 02030 01 0000 110</t>
  </si>
  <si>
    <t>Налог на доходы  физических лиц  с доходов, полученных физическими лицами в соответствии со статьей 228 Налогового   Кодекса Российской Федерации</t>
  </si>
  <si>
    <t>Доходы от уплаты акцизов на дизельное топливо,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</si>
  <si>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</si>
  <si>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Налог на имущество физических лиц, взимаемый  по ставкам, применяемым к объектам налогообложения, расположенным в границах поселений.</t>
  </si>
  <si>
    <t>182 1 06 06033 13 0000 110</t>
  </si>
  <si>
    <t xml:space="preserve">Земельный налог с организаций, обладающих земельным участкам, расположенным в границах городских поселений </t>
  </si>
  <si>
    <t>182 1 06 06043 13 1000 110</t>
  </si>
  <si>
    <t>Земельный налог с физических лиц, обладающих земельным участкам, расположенным в границах городских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</si>
  <si>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 же средства от продажи права   на заключение   договоров аренды указанных земельных участков.</t>
  </si>
  <si>
    <t>557 1 11 05075 13 0000 120</t>
  </si>
  <si>
    <t>557 1 11 09045 13 0000 120</t>
  </si>
  <si>
    <t>Субвенции бюджетам городских поселений на выполнение передаваемых полномочий субъектов Российской Федерации</t>
  </si>
  <si>
    <t>Итого</t>
  </si>
  <si>
    <t xml:space="preserve">Приложение 1 </t>
  </si>
  <si>
    <t>Доходы бюджета Кропачевского городского поселения</t>
  </si>
  <si>
    <t>Наименование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</si>
  <si>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</si>
  <si>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</si>
  <si>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</si>
  <si>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</si>
  <si>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</si>
  <si>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</si>
  <si>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</si>
  <si>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</si>
  <si>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</si>
  <si>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</si>
  <si>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 хозяйство (дорожные фонды)</t>
  </si>
  <si>
    <t>Другие вопросы в области национальной экономики</t>
  </si>
  <si>
    <t>Жилищно-коммунальное  хозяйство</t>
  </si>
  <si>
    <t>Коммунальное хозяйство</t>
  </si>
  <si>
    <t>Благоустройство</t>
  </si>
  <si>
    <t xml:space="preserve">Социальная политика 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</si>
  <si>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</si>
  <si>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</si>
  <si>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</si>
  <si>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Культура</t>
  </si>
  <si>
    <t>01</t>
  </si>
  <si>
    <t>02</t>
  </si>
  <si>
    <t>03</t>
  </si>
  <si>
    <t>04</t>
  </si>
  <si>
    <t>09</t>
  </si>
  <si>
    <t>05</t>
  </si>
  <si>
    <t>Источники финансирования дефицита бюджета</t>
  </si>
  <si>
    <t xml:space="preserve">Кропачевского городского поселения по кодам классификации </t>
  </si>
  <si>
    <t>КОД БК</t>
  </si>
  <si>
    <t>Наименование  источника</t>
  </si>
  <si>
    <t>557 01 00 00 00 00  0000 000</t>
  </si>
  <si>
    <t>557 01 05 00 00 00  0000 000</t>
  </si>
  <si>
    <t>Изменение остатков средств на счетах по учету средств бюджета</t>
  </si>
  <si>
    <t>557 01 05 00 00 00  0000 500</t>
  </si>
  <si>
    <t>Увеличение остатков средств бюджетов</t>
  </si>
  <si>
    <t>557 01 05 02 00 00  0000 500</t>
  </si>
  <si>
    <t>Увеличение прочих остатков денежных средств бюджетов</t>
  </si>
  <si>
    <t>557 01 05 02 01 00  0000 510</t>
  </si>
  <si>
    <t xml:space="preserve">Увеличение прочих остатков денежных средств бюджетов </t>
  </si>
  <si>
    <t>557 01 05 02 01 13  0000 510</t>
  </si>
  <si>
    <t>Увеличение прочих остатков денежных средств бюджетов городских поселений</t>
  </si>
  <si>
    <t>557 01 05 00 00 00  0000 600</t>
  </si>
  <si>
    <t>Уменьшение остатков средств бюджетов</t>
  </si>
  <si>
    <t>557 01 05 02 00 00  0000 600</t>
  </si>
  <si>
    <t>Уменьшение прочих остатков денежных средств бюджетов</t>
  </si>
  <si>
    <t>557 01 05 02 01 00  0000 610</t>
  </si>
  <si>
    <t xml:space="preserve">Уменьшение  прочих остатков денежных средств бюджетов </t>
  </si>
  <si>
    <t>557 01 05 02 01 13  0000 610</t>
  </si>
  <si>
    <t>Уменьшение прочих остатков денежных средств бюджетов городских поселений</t>
  </si>
  <si>
    <t>Измененение остатков средств</t>
  </si>
  <si>
    <t>08</t>
  </si>
  <si>
    <t xml:space="preserve">Расходы бюджета Кропачевского городского поселения за </t>
  </si>
  <si>
    <t>Культура, кинематография</t>
  </si>
  <si>
    <t>557 2 02 35118 13 0000 151</t>
  </si>
  <si>
    <t>182 1 06 01030 13 0000 110</t>
  </si>
  <si>
    <t>557 1 11 05013 13 0000 120</t>
  </si>
  <si>
    <t>100 1 03 02230 01 0000 110</t>
  </si>
  <si>
    <t>100 1 03 02240 01 0000 110</t>
  </si>
  <si>
    <t>100 1 03 02250 01 0000 110</t>
  </si>
  <si>
    <t>100 1 03 02260 01 0000 110</t>
  </si>
  <si>
    <t>557 1 14 06013 13 0000 430</t>
  </si>
  <si>
    <t>Налог на доходы  физических лиц  с доходов, источником которых является налоговый агент, за исключением доходов, в отношении которых исчисление  и уплата налога осуществляются в соответствии со статьями 227,227.1 и 228 Налогового   кодекса Российской Федерации</t>
  </si>
  <si>
    <t>Доходы от уплаты акцизов на автомобильный бензин,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</si>
  <si>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</si>
  <si>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сдачи в аренду имущества, составляющего казну городских  поселений (за исключением земельных участков)</t>
  </si>
  <si>
    <t>Прочие поступления от использования имущества, находящихся в  собственности городских поселений (за исключением имущества автономных учреждений, а так 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</si>
  <si>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</si>
  <si>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</si>
  <si>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 xml:space="preserve">Приложение 3 </t>
  </si>
  <si>
    <t xml:space="preserve">Кропачевского городского поселения </t>
  </si>
  <si>
    <t xml:space="preserve">Код </t>
  </si>
  <si>
    <t>ведомство</t>
  </si>
  <si>
    <t>целевая статья</t>
  </si>
  <si>
    <t>вид расхода</t>
  </si>
  <si>
    <t xml:space="preserve"> Всего</t>
  </si>
  <si>
    <t>Администрация Кропачевского городского поселения Ашинского муниципального района Челябинской области</t>
  </si>
  <si>
    <t>99 0 00 00000</t>
  </si>
  <si>
    <t>Глава муниципального образования</t>
  </si>
  <si>
    <t>99 0 03 00000</t>
  </si>
  <si>
    <t>Обеспечение деятельности органов местного самоуправления</t>
  </si>
  <si>
    <t>99 0 03 20300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</si>
  <si>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</si>
  <si>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</si>
  <si>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</si>
  <si>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99 0 04 00000</t>
  </si>
  <si>
    <t>99 0 04 00890</t>
  </si>
  <si>
    <t>Иные бюджетные ассигнования</t>
  </si>
  <si>
    <t>800</t>
  </si>
  <si>
    <t>99 0 04 20400</t>
  </si>
  <si>
    <t>Закупка товаров, работ и услуг для государственных (муниципальных) нужд</t>
  </si>
  <si>
    <t>200</t>
  </si>
  <si>
    <t>Председатель представительного органа муниципального образования</t>
  </si>
  <si>
    <t>99 0 11 00000</t>
  </si>
  <si>
    <t>99 0 11 21100</t>
  </si>
  <si>
    <t xml:space="preserve">Межбюджетные трансферты 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</si>
  <si>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заключенными соглашениями</t>
  </si>
  <si>
    <t>Межбюджетные трансферты</t>
  </si>
  <si>
    <t>500</t>
  </si>
  <si>
    <t>Уплата налога на имущество организаций, земельного и транспортного налогов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</si>
  <si>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</si>
  <si>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13</t>
  </si>
  <si>
    <t>99 0 01 00000</t>
  </si>
  <si>
    <t>Содержание и обслуживание казны Российской Федерации</t>
  </si>
  <si>
    <t>99 0 01 00010</t>
  </si>
  <si>
    <t>Оценка недвижимости, признание прав и регулирование отношений по государственой и муниципальной собственности</t>
  </si>
  <si>
    <t>99 0 01 00920</t>
  </si>
  <si>
    <t>Дорожное хозяйство (дорожные фонды)</t>
  </si>
  <si>
    <t>Муниципальная программа "Содержание, ремонт и капитальный ремонт автомобильных дорог общего пользования и искусственных сооружений "</t>
  </si>
  <si>
    <t>75 0 00 00000</t>
  </si>
  <si>
    <t>Мероприятия по содержанию, ремонту и капитальному ремонту автомобильных дорог общего пользования и искусственных сооружений на них</t>
  </si>
  <si>
    <t xml:space="preserve">04  </t>
  </si>
  <si>
    <t xml:space="preserve">09 </t>
  </si>
  <si>
    <t>75 0 75 00000</t>
  </si>
  <si>
    <t>Реализация мероприятий в рамках муниципальных программ</t>
  </si>
  <si>
    <t xml:space="preserve">04 </t>
  </si>
  <si>
    <t>75 0 75 00950</t>
  </si>
  <si>
    <t>12</t>
  </si>
  <si>
    <t>Муниципальная программа "Комплексное развитие систем коммунальной инфраструктуры в КГП на 2010-2020 годы"</t>
  </si>
  <si>
    <t>88 0 00 00000</t>
  </si>
  <si>
    <t>Мероприятия по комплексному развитию ситем коммунальной инфраструктуры</t>
  </si>
  <si>
    <t>88 0 88 00000</t>
  </si>
  <si>
    <t>88 0 88 00950</t>
  </si>
  <si>
    <t>99 0 60 00000</t>
  </si>
  <si>
    <t>Уличное освещение</t>
  </si>
  <si>
    <t>99 0 60 00610</t>
  </si>
  <si>
    <t>Дворцы и дома культуры, другие учреждения культуры и средств массовой информации</t>
  </si>
  <si>
    <t>99 0 40 00000</t>
  </si>
  <si>
    <t>99 0 40 00890</t>
  </si>
  <si>
    <t>Обеспечение деятельности подведомственных учреждений</t>
  </si>
  <si>
    <t>99 0 40 00980</t>
  </si>
  <si>
    <t>Мероприятия в сфере культуры, кинематографии, средств массовой информации</t>
  </si>
  <si>
    <t>99 0 50 00000</t>
  </si>
  <si>
    <t>99 0 50 00500</t>
  </si>
  <si>
    <t>Социальная политика</t>
  </si>
  <si>
    <t>10</t>
  </si>
  <si>
    <t>Социальное обеспечение и иные выплаты населению</t>
  </si>
  <si>
    <t>300</t>
  </si>
  <si>
    <t>Реализация государственных функций в области социальной политики</t>
  </si>
  <si>
    <t>99 0 14 00000</t>
  </si>
  <si>
    <t>99 0 14 00140</t>
  </si>
  <si>
    <t>11</t>
  </si>
  <si>
    <t>Физическая  культура</t>
  </si>
  <si>
    <t>Физкультурно-оздоровительная работа и спортивные мероприятия</t>
  </si>
  <si>
    <t>99 0 12 00000</t>
  </si>
  <si>
    <t>Реализация мероприятий в области здравоохранения, спорта и  физической культуры, туризма</t>
  </si>
  <si>
    <t>99 0 12 00970</t>
  </si>
  <si>
    <t>Центры спортивной подготовки (сборные команды)</t>
  </si>
  <si>
    <t>99 0 82 00000</t>
  </si>
  <si>
    <t>99 0 82 00980</t>
  </si>
  <si>
    <t>Приложение 4</t>
  </si>
  <si>
    <t xml:space="preserve">«Об  утверждении отчета  об исполнении бюджета </t>
  </si>
  <si>
    <t xml:space="preserve">Приложение 2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</si>
  <si>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</si>
  <si>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557 1 08 04020 01 0000 110</t>
  </si>
  <si>
    <t>Дотации бюджетам городских поселений на выравнивание бюджетной обеспеченности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</si>
  <si>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</si>
  <si>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000 0000</t>
  </si>
  <si>
    <t>Уплата налога на имущество организаций, земельного и транспортного налога</t>
  </si>
  <si>
    <t>Осуществление первичного воинского учета на территориях, где отсутствуют военные комиссариаты</t>
  </si>
  <si>
    <t xml:space="preserve">за  1 квартал 2019 года" </t>
  </si>
  <si>
    <t>по кодам классификации доходов  бюджета за 1 квартал 2019 года</t>
  </si>
  <si>
    <t>тыс. руб.</t>
  </si>
  <si>
    <t>183 1 01 02020 01 0000 110</t>
  </si>
  <si>
    <t>Налог на доходы 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готариусов, занимающихся частной практикой, адвокатов, учредивших адвокатские кабинеты, и других лиц, занимающихся частной практикой в  соответствии со статьями 227  Налогового   кодекса Российской Федерации</t>
  </si>
  <si>
    <t>Дотации бюджетам городских поселений на поддержку мер по оеспечению сбалансированности бюджетов</t>
  </si>
  <si>
    <t>557 2 02 15001 13 0000 150</t>
  </si>
  <si>
    <t>557 2 02 15002 13 0000 150</t>
  </si>
  <si>
    <t>557 2 02 30024 13 0000 150</t>
  </si>
  <si>
    <t>557 2 02 49999 13 0000 150</t>
  </si>
  <si>
    <t>Прочие межбюджетные трансферты, передаваемые бюджетам городских поселений</t>
  </si>
  <si>
    <t>Расходы  бюджета Кропачевского городского поселения по ведомственной структуре расходов 
за  1 квартал 2019 года</t>
  </si>
  <si>
    <t xml:space="preserve">                                                                                                                                             тыс. руб.</t>
  </si>
  <si>
    <t>Функционирование высшего должностного лица муниципального образования</t>
  </si>
  <si>
    <t xml:space="preserve">функционирование председателя представительного органа муниципального образования </t>
  </si>
  <si>
    <t>Межбюджетные трансферты  местным бюджетам</t>
  </si>
  <si>
    <t>Непрограмные  направления деятельности</t>
  </si>
  <si>
    <t>Непрограмные направления деятельности</t>
  </si>
  <si>
    <t>Межбюджетные трансферты местным бюджетам</t>
  </si>
  <si>
    <t>99 0 19 00180</t>
  </si>
  <si>
    <t>99 0 19 00000</t>
  </si>
  <si>
    <t>Резервные фонды</t>
  </si>
  <si>
    <t xml:space="preserve">99 0 00 00000 </t>
  </si>
  <si>
    <t xml:space="preserve">Резервные фонды местных администраций </t>
  </si>
  <si>
    <t xml:space="preserve">99 0 05 00000 </t>
  </si>
  <si>
    <t xml:space="preserve">99 0 05 00990 </t>
  </si>
  <si>
    <t xml:space="preserve">Другие общегосударственные  вопросы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</si>
  <si>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</si>
  <si>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Создание 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 самоуправления муниципальных районов полномочий органов</t>
  </si>
  <si>
    <t>99 0 00 99090</t>
  </si>
  <si>
    <t>99 0 00 51180</t>
  </si>
  <si>
    <t>Социальная обеспечение населения</t>
  </si>
  <si>
    <t>МП "Социальная защита населения на территории АМР"</t>
  </si>
  <si>
    <t>46 0 00 00000</t>
  </si>
  <si>
    <t>Подпрограмма "Повышение качества жизни граждан пожилого возраста и иных категорий граждан в Ашинском муниципальном районе"</t>
  </si>
  <si>
    <t>46 4 00 00000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</si>
  <si>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</si>
  <si>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46 4 00 28380</t>
  </si>
  <si>
    <t>Реализация мероприятий в области социальной политики</t>
  </si>
  <si>
    <t>1 квартал 2019 год по разделам и подразделам классификации расходов бюджета</t>
  </si>
  <si>
    <t>Код функциональной классификации</t>
  </si>
  <si>
    <t>ВСЕГО:</t>
  </si>
  <si>
    <t>00</t>
  </si>
  <si>
    <t>источников финансирования дефицитов бюджетов за 1 квартал 2019 года</t>
  </si>
  <si>
    <t xml:space="preserve"> тыс. руб.</t>
  </si>
  <si>
    <t>к постановлению администрации Кропачевского</t>
  </si>
  <si>
    <r>
      <t>городского поселения от</t>
    </r>
    <r>
      <rPr>
        <sz val="8"/>
        <rFont val="Times New Roman"/>
        <family val="1"/>
      </rPr>
      <t xml:space="preserve"> 20.05.209г. №54</t>
    </r>
  </si>
  <si>
    <t>городского поселения от 20.05.2019г. №54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</si>
</sst>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?"/>
    <numFmt numFmtId="171" formatCode="#,##0.0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textRotation="180" wrapText="1"/>
    </xf>
    <xf numFmtId="0" fontId="47" fillId="0" borderId="12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textRotation="180" wrapText="1"/>
    </xf>
    <xf numFmtId="0" fontId="48" fillId="0" borderId="0" xfId="0" applyFont="1" applyBorder="1" applyAlignment="1">
      <alignment vertical="top" textRotation="90" wrapText="1"/>
    </xf>
    <xf numFmtId="0" fontId="48" fillId="0" borderId="0" xfId="0" applyFont="1" applyBorder="1" applyAlignment="1">
      <alignment horizontal="justify" vertical="top" textRotation="90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right" vertical="top" wrapText="1"/>
    </xf>
    <xf numFmtId="0" fontId="48" fillId="0" borderId="1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right"/>
    </xf>
    <xf numFmtId="0" fontId="0" fillId="0" borderId="0" xfId="0" applyFill="1" applyAlignment="1">
      <alignment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48" fillId="0" borderId="16" xfId="0" applyFont="1" applyBorder="1" applyAlignment="1">
      <alignment vertical="top" wrapText="1"/>
    </xf>
    <xf numFmtId="0" fontId="4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49" fontId="47" fillId="0" borderId="16" xfId="0" applyNumberFormat="1" applyFont="1" applyBorder="1" applyAlignment="1">
      <alignment horizontal="center" vertical="top" wrapText="1"/>
    </xf>
    <xf numFmtId="0" fontId="47" fillId="0" borderId="16" xfId="0" applyFont="1" applyBorder="1" applyAlignment="1">
      <alignment horizontal="right" vertical="top" wrapText="1"/>
    </xf>
    <xf numFmtId="49" fontId="48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9" fontId="48" fillId="33" borderId="16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3" fillId="0" borderId="16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right" vertical="center" wrapText="1"/>
    </xf>
    <xf numFmtId="169" fontId="47" fillId="0" borderId="16" xfId="0" applyNumberFormat="1" applyFont="1" applyBorder="1" applyAlignment="1">
      <alignment horizontal="right" vertical="top" wrapText="1"/>
    </xf>
    <xf numFmtId="0" fontId="45" fillId="0" borderId="0" xfId="0" applyFont="1" applyAlignment="1">
      <alignment/>
    </xf>
    <xf numFmtId="0" fontId="47" fillId="0" borderId="20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71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171" fontId="2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0" fontId="24" fillId="0" borderId="0" xfId="0" applyFont="1" applyAlignment="1">
      <alignment/>
    </xf>
    <xf numFmtId="173" fontId="2" fillId="0" borderId="16" xfId="60" applyNumberFormat="1" applyFont="1" applyBorder="1" applyAlignment="1">
      <alignment horizontal="right" vertical="center" wrapText="1"/>
    </xf>
    <xf numFmtId="174" fontId="2" fillId="0" borderId="16" xfId="0" applyNumberFormat="1" applyFont="1" applyFill="1" applyBorder="1" applyAlignment="1">
      <alignment horizontal="right" vertical="top" wrapText="1"/>
    </xf>
    <xf numFmtId="174" fontId="2" fillId="0" borderId="1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wrapText="1"/>
    </xf>
    <xf numFmtId="3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top" wrapText="1"/>
    </xf>
    <xf numFmtId="169" fontId="2" fillId="0" borderId="16" xfId="0" applyNumberFormat="1" applyFont="1" applyBorder="1" applyAlignment="1">
      <alignment horizontal="right" vertical="top" wrapText="1"/>
    </xf>
    <xf numFmtId="0" fontId="2" fillId="0" borderId="16" xfId="0" applyFont="1" applyFill="1" applyBorder="1" applyAlignment="1">
      <alignment wrapText="1"/>
    </xf>
    <xf numFmtId="173" fontId="2" fillId="0" borderId="16" xfId="60" applyNumberFormat="1" applyFont="1" applyBorder="1" applyAlignment="1">
      <alignment horizontal="right" vertical="top" wrapText="1"/>
    </xf>
    <xf numFmtId="169" fontId="2" fillId="0" borderId="16" xfId="0" applyNumberFormat="1" applyFont="1" applyFill="1" applyBorder="1" applyAlignment="1">
      <alignment horizontal="right" vertical="top" wrapText="1"/>
    </xf>
    <xf numFmtId="169" fontId="3" fillId="0" borderId="16" xfId="0" applyNumberFormat="1" applyFont="1" applyBorder="1" applyAlignment="1">
      <alignment horizontal="right" vertical="top" wrapText="1"/>
    </xf>
    <xf numFmtId="169" fontId="3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48" fillId="0" borderId="12" xfId="0" applyFont="1" applyBorder="1" applyAlignment="1">
      <alignment horizontal="left" wrapText="1"/>
    </xf>
    <xf numFmtId="169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textRotation="90" wrapText="1" readingOrder="2"/>
    </xf>
    <xf numFmtId="0" fontId="48" fillId="0" borderId="10" xfId="0" applyFont="1" applyBorder="1" applyAlignment="1">
      <alignment horizontal="center" vertical="center" textRotation="90" wrapText="1" readingOrder="1"/>
    </xf>
    <xf numFmtId="169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7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48" fillId="0" borderId="22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169" fontId="47" fillId="0" borderId="14" xfId="0" applyNumberFormat="1" applyFont="1" applyBorder="1" applyAlignment="1">
      <alignment horizontal="center" vertical="top" wrapText="1"/>
    </xf>
    <xf numFmtId="169" fontId="48" fillId="0" borderId="14" xfId="0" applyNumberFormat="1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9" fillId="0" borderId="24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169" fontId="2" fillId="0" borderId="16" xfId="0" applyNumberFormat="1" applyFont="1" applyFill="1" applyBorder="1" applyAlignment="1">
      <alignment horizontal="right" vertical="top" wrapText="1"/>
    </xf>
    <xf numFmtId="0" fontId="48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48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8" fillId="0" borderId="16" xfId="0" applyFont="1" applyBorder="1" applyAlignment="1">
      <alignment horizontal="left" vertical="top" textRotation="90" wrapText="1" readingOrder="2"/>
    </xf>
    <xf numFmtId="0" fontId="48" fillId="0" borderId="20" xfId="0" applyFont="1" applyBorder="1" applyAlignment="1">
      <alignment horizontal="left" vertical="top" textRotation="90" wrapText="1" readingOrder="2"/>
    </xf>
    <xf numFmtId="0" fontId="48" fillId="0" borderId="16" xfId="0" applyFont="1" applyBorder="1" applyAlignment="1">
      <alignment horizontal="center" vertical="top" textRotation="90" wrapText="1"/>
    </xf>
    <xf numFmtId="0" fontId="48" fillId="0" borderId="20" xfId="0" applyFont="1" applyBorder="1" applyAlignment="1">
      <alignment horizontal="center" vertical="top" textRotation="90" wrapText="1"/>
    </xf>
    <xf numFmtId="0" fontId="0" fillId="0" borderId="16" xfId="0" applyBorder="1" applyAlignment="1">
      <alignment vertical="top" textRotation="90" wrapText="1"/>
    </xf>
    <xf numFmtId="0" fontId="0" fillId="0" borderId="20" xfId="0" applyBorder="1" applyAlignment="1">
      <alignment vertical="top" textRotation="90" wrapText="1"/>
    </xf>
    <xf numFmtId="0" fontId="48" fillId="0" borderId="25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8" fillId="0" borderId="28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RowColHeaders="0" zoomScalePageLayoutView="0" workbookViewId="0" topLeftCell="A1">
      <selection activeCell="G4" sqref="G4"/>
    </sheetView>
  </sheetViews>
  <sheetFormatPr defaultColWidth="9.140625" defaultRowHeight="15"/>
  <cols>
    <col min="1" max="1" width="23.140625" style="0" customWidth="1"/>
    <col min="2" max="2" width="52.8515625" style="0" customWidth="1"/>
    <col min="3" max="3" width="10.28125" style="0" customWidth="1"/>
  </cols>
  <sheetData>
    <row r="1" spans="2:3" ht="15">
      <c r="B1" s="112" t="s">
        <v>18</v>
      </c>
      <c r="C1" s="109"/>
    </row>
    <row r="2" spans="2:3" ht="15">
      <c r="B2" s="112" t="s">
        <v>225</v>
      </c>
      <c r="C2" s="109"/>
    </row>
    <row r="3" spans="2:3" ht="15">
      <c r="B3" s="113" t="s">
        <v>226</v>
      </c>
      <c r="C3" s="114"/>
    </row>
    <row r="4" spans="2:3" ht="15">
      <c r="B4" s="115" t="s">
        <v>171</v>
      </c>
      <c r="C4" s="116"/>
    </row>
    <row r="5" spans="2:3" ht="15">
      <c r="B5" s="115" t="s">
        <v>90</v>
      </c>
      <c r="C5" s="116"/>
    </row>
    <row r="6" spans="2:3" ht="15">
      <c r="B6" s="115" t="s">
        <v>180</v>
      </c>
      <c r="C6" s="115"/>
    </row>
    <row r="7" spans="2:3" ht="15">
      <c r="B7" s="4"/>
      <c r="C7" s="5"/>
    </row>
    <row r="8" spans="1:3" ht="15">
      <c r="A8" s="111" t="s">
        <v>19</v>
      </c>
      <c r="B8" s="111"/>
      <c r="C8" s="111"/>
    </row>
    <row r="9" spans="1:3" ht="15">
      <c r="A9" s="111" t="s">
        <v>181</v>
      </c>
      <c r="B9" s="111"/>
      <c r="C9" s="111"/>
    </row>
    <row r="10" spans="1:3" ht="15">
      <c r="A10" s="109"/>
      <c r="B10" s="109"/>
      <c r="C10" s="109"/>
    </row>
    <row r="11" spans="1:3" ht="15">
      <c r="A11" s="110" t="s">
        <v>182</v>
      </c>
      <c r="B11" s="110"/>
      <c r="C11" s="110"/>
    </row>
    <row r="12" spans="1:3" ht="26.25" customHeight="1">
      <c r="A12" s="108" t="s">
        <v>0</v>
      </c>
      <c r="B12" s="108" t="s">
        <v>1</v>
      </c>
      <c r="C12" s="70" t="s">
        <v>2</v>
      </c>
    </row>
    <row r="13" spans="1:3" ht="15">
      <c r="A13" s="108"/>
      <c r="B13" s="108"/>
      <c r="C13" s="71"/>
    </row>
    <row r="14" spans="1:4" ht="58.5" customHeight="1">
      <c r="A14" s="72" t="s">
        <v>3</v>
      </c>
      <c r="B14" s="72" t="s">
        <v>82</v>
      </c>
      <c r="C14" s="73">
        <v>1880.6</v>
      </c>
      <c r="D14" s="69"/>
    </row>
    <row r="15" spans="1:4" ht="67.5" customHeight="1">
      <c r="A15" s="72" t="s">
        <v>183</v>
      </c>
      <c r="B15" s="72" t="s">
        <v>184</v>
      </c>
      <c r="C15" s="73">
        <v>0.1</v>
      </c>
      <c r="D15" s="69"/>
    </row>
    <row r="16" spans="1:3" ht="39" customHeight="1">
      <c r="A16" s="72" t="s">
        <v>4</v>
      </c>
      <c r="B16" s="52" t="s">
        <v>5</v>
      </c>
      <c r="C16" s="73">
        <v>0.6</v>
      </c>
    </row>
    <row r="17" spans="1:3" ht="45" customHeight="1">
      <c r="A17" s="72" t="s">
        <v>77</v>
      </c>
      <c r="B17" s="74" t="s">
        <v>6</v>
      </c>
      <c r="C17" s="73">
        <v>209.3</v>
      </c>
    </row>
    <row r="18" spans="1:3" ht="75.75" customHeight="1">
      <c r="A18" s="72" t="s">
        <v>78</v>
      </c>
      <c r="B18" s="74" t="s">
        <v>7</v>
      </c>
      <c r="C18" s="73">
        <v>1.5</v>
      </c>
    </row>
    <row r="19" spans="1:3" ht="64.5" customHeight="1">
      <c r="A19" s="72" t="s">
        <v>79</v>
      </c>
      <c r="B19" s="74" t="s">
        <v>83</v>
      </c>
      <c r="C19" s="73">
        <v>307</v>
      </c>
    </row>
    <row r="20" spans="1:3" ht="64.5" customHeight="1">
      <c r="A20" s="72" t="s">
        <v>80</v>
      </c>
      <c r="B20" s="74" t="s">
        <v>84</v>
      </c>
      <c r="C20" s="73">
        <v>-41.2</v>
      </c>
    </row>
    <row r="21" spans="1:3" ht="42" customHeight="1">
      <c r="A21" s="72" t="s">
        <v>75</v>
      </c>
      <c r="B21" s="72" t="s">
        <v>8</v>
      </c>
      <c r="C21" s="73">
        <v>59.3</v>
      </c>
    </row>
    <row r="22" spans="1:3" ht="22.5">
      <c r="A22" s="72" t="s">
        <v>9</v>
      </c>
      <c r="B22" s="72" t="s">
        <v>10</v>
      </c>
      <c r="C22" s="73">
        <v>1027.6</v>
      </c>
    </row>
    <row r="23" spans="1:3" ht="22.5">
      <c r="A23" s="72" t="s">
        <v>11</v>
      </c>
      <c r="B23" s="72" t="s">
        <v>12</v>
      </c>
      <c r="C23" s="73">
        <v>35.1</v>
      </c>
    </row>
    <row r="24" spans="1:3" ht="45" hidden="1">
      <c r="A24" s="72" t="s">
        <v>174</v>
      </c>
      <c r="B24" s="72" t="s">
        <v>173</v>
      </c>
      <c r="C24" s="73">
        <v>0.1</v>
      </c>
    </row>
    <row r="25" spans="1:3" ht="45">
      <c r="A25" s="72" t="s">
        <v>76</v>
      </c>
      <c r="B25" s="72" t="s">
        <v>13</v>
      </c>
      <c r="C25" s="73">
        <v>70.4</v>
      </c>
    </row>
    <row r="26" spans="1:3" ht="22.5">
      <c r="A26" s="72" t="s">
        <v>14</v>
      </c>
      <c r="B26" s="72" t="s">
        <v>85</v>
      </c>
      <c r="C26" s="73">
        <v>67.1</v>
      </c>
    </row>
    <row r="27" spans="1:3" ht="54.75" customHeight="1">
      <c r="A27" s="72" t="s">
        <v>15</v>
      </c>
      <c r="B27" s="72" t="s">
        <v>86</v>
      </c>
      <c r="C27" s="73">
        <v>0</v>
      </c>
    </row>
    <row r="28" spans="1:3" ht="44.25" customHeight="1">
      <c r="A28" s="72" t="s">
        <v>81</v>
      </c>
      <c r="B28" s="72" t="s">
        <v>87</v>
      </c>
      <c r="C28" s="73">
        <v>12.2</v>
      </c>
    </row>
    <row r="29" spans="1:3" ht="22.5">
      <c r="A29" s="72" t="s">
        <v>186</v>
      </c>
      <c r="B29" s="72" t="s">
        <v>175</v>
      </c>
      <c r="C29" s="75">
        <v>454.5</v>
      </c>
    </row>
    <row r="30" spans="1:3" ht="22.5">
      <c r="A30" s="72" t="s">
        <v>187</v>
      </c>
      <c r="B30" s="72" t="s">
        <v>185</v>
      </c>
      <c r="C30" s="75">
        <v>395.5</v>
      </c>
    </row>
    <row r="31" spans="1:3" ht="22.5">
      <c r="A31" s="72" t="s">
        <v>188</v>
      </c>
      <c r="B31" s="72" t="s">
        <v>16</v>
      </c>
      <c r="C31" s="75">
        <v>28.6</v>
      </c>
    </row>
    <row r="32" spans="1:4" ht="39" customHeight="1">
      <c r="A32" s="72" t="s">
        <v>74</v>
      </c>
      <c r="B32" s="72" t="s">
        <v>88</v>
      </c>
      <c r="C32" s="75">
        <v>57.5</v>
      </c>
      <c r="D32" s="69"/>
    </row>
    <row r="33" spans="1:4" ht="27.75" customHeight="1">
      <c r="A33" s="72" t="s">
        <v>189</v>
      </c>
      <c r="B33" s="72" t="s">
        <v>190</v>
      </c>
      <c r="C33" s="75">
        <v>0</v>
      </c>
      <c r="D33" s="69"/>
    </row>
    <row r="34" spans="1:3" ht="15">
      <c r="A34" s="76" t="s">
        <v>17</v>
      </c>
      <c r="B34" s="76"/>
      <c r="C34" s="77">
        <f>SUM(C14:C33)</f>
        <v>4565.8</v>
      </c>
    </row>
    <row r="35" spans="1:3" ht="15">
      <c r="A35" s="78"/>
      <c r="B35" s="78"/>
      <c r="C35" s="78"/>
    </row>
    <row r="36" spans="1:3" ht="15">
      <c r="A36" s="78"/>
      <c r="B36" s="78"/>
      <c r="C36" s="78"/>
    </row>
    <row r="37" spans="1:3" ht="15">
      <c r="A37" s="78"/>
      <c r="B37" s="78"/>
      <c r="C37" s="78"/>
    </row>
    <row r="38" spans="1:3" ht="15">
      <c r="A38" s="78"/>
      <c r="B38" s="78"/>
      <c r="C38" s="78"/>
    </row>
    <row r="39" spans="1:3" ht="15">
      <c r="A39" s="78"/>
      <c r="B39" s="78"/>
      <c r="C39" s="78"/>
    </row>
    <row r="40" spans="1:3" ht="15">
      <c r="A40" s="78"/>
      <c r="B40" s="78"/>
      <c r="C40" s="78"/>
    </row>
    <row r="41" spans="1:3" ht="15">
      <c r="A41" s="78"/>
      <c r="B41" s="78"/>
      <c r="C41" s="78"/>
    </row>
    <row r="42" spans="1:3" ht="15">
      <c r="A42" s="78"/>
      <c r="B42" s="78"/>
      <c r="C42" s="78"/>
    </row>
  </sheetData>
  <sheetProtection/>
  <mergeCells count="12">
    <mergeCell ref="A8:C8"/>
    <mergeCell ref="B6:C6"/>
    <mergeCell ref="A12:A13"/>
    <mergeCell ref="B12:B13"/>
    <mergeCell ref="A10:C10"/>
    <mergeCell ref="A11:C11"/>
    <mergeCell ref="A9:C9"/>
    <mergeCell ref="B1:C1"/>
    <mergeCell ref="B2:C2"/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6.7109375" style="0" customWidth="1"/>
    <col min="2" max="2" width="5.7109375" style="0" customWidth="1"/>
    <col min="3" max="3" width="5.28125" style="0" customWidth="1"/>
    <col min="4" max="4" width="5.7109375" style="0" customWidth="1"/>
    <col min="5" max="5" width="10.57421875" style="0" customWidth="1"/>
    <col min="6" max="6" width="6.00390625" style="0" customWidth="1"/>
    <col min="7" max="7" width="10.140625" style="0" customWidth="1"/>
  </cols>
  <sheetData>
    <row r="1" spans="2:7" ht="15">
      <c r="B1" s="38"/>
      <c r="C1" s="43"/>
      <c r="G1" s="42" t="s">
        <v>172</v>
      </c>
    </row>
    <row r="2" spans="2:7" ht="15">
      <c r="B2" s="38"/>
      <c r="C2" s="43"/>
      <c r="G2" s="42" t="s">
        <v>225</v>
      </c>
    </row>
    <row r="3" spans="2:8" ht="15">
      <c r="B3" s="39"/>
      <c r="C3" s="44"/>
      <c r="D3" s="101"/>
      <c r="E3" s="101"/>
      <c r="F3" s="101"/>
      <c r="G3" s="100" t="s">
        <v>227</v>
      </c>
      <c r="H3" s="101"/>
    </row>
    <row r="4" spans="2:7" ht="15">
      <c r="B4" s="40"/>
      <c r="C4" s="46"/>
      <c r="G4" s="45" t="s">
        <v>171</v>
      </c>
    </row>
    <row r="5" spans="2:7" ht="15">
      <c r="B5" s="40"/>
      <c r="C5" s="46"/>
      <c r="G5" s="45" t="s">
        <v>90</v>
      </c>
    </row>
    <row r="6" spans="2:7" ht="15">
      <c r="B6" s="40"/>
      <c r="C6" s="40"/>
      <c r="G6" s="45" t="s">
        <v>180</v>
      </c>
    </row>
    <row r="7" spans="2:3" ht="15">
      <c r="B7" s="45"/>
      <c r="C7" s="46"/>
    </row>
    <row r="8" spans="1:7" ht="31.5" customHeight="1">
      <c r="A8" s="117" t="s">
        <v>191</v>
      </c>
      <c r="B8" s="117"/>
      <c r="C8" s="118"/>
      <c r="D8" s="118"/>
      <c r="E8" s="118"/>
      <c r="F8" s="118"/>
      <c r="G8" s="118"/>
    </row>
    <row r="9" spans="1:7" ht="15">
      <c r="A9" s="120" t="s">
        <v>192</v>
      </c>
      <c r="B9" s="120"/>
      <c r="C9" s="121"/>
      <c r="D9" s="121"/>
      <c r="E9" s="121"/>
      <c r="F9" s="121"/>
      <c r="G9" s="121"/>
    </row>
    <row r="10" spans="1:7" ht="15">
      <c r="A10" s="61"/>
      <c r="B10" s="122" t="s">
        <v>91</v>
      </c>
      <c r="C10" s="122"/>
      <c r="D10" s="122"/>
      <c r="E10" s="122"/>
      <c r="F10" s="122"/>
      <c r="G10" s="122" t="s">
        <v>2</v>
      </c>
    </row>
    <row r="11" spans="1:7" ht="15">
      <c r="A11" s="62" t="s">
        <v>20</v>
      </c>
      <c r="B11" s="122"/>
      <c r="C11" s="122"/>
      <c r="D11" s="122"/>
      <c r="E11" s="122"/>
      <c r="F11" s="122"/>
      <c r="G11" s="123"/>
    </row>
    <row r="12" spans="1:7" ht="15">
      <c r="A12" s="63"/>
      <c r="B12" s="122"/>
      <c r="C12" s="122"/>
      <c r="D12" s="122"/>
      <c r="E12" s="122"/>
      <c r="F12" s="122"/>
      <c r="G12" s="123"/>
    </row>
    <row r="13" spans="1:7" ht="15" customHeight="1">
      <c r="A13" s="63"/>
      <c r="B13" s="125" t="s">
        <v>92</v>
      </c>
      <c r="C13" s="127" t="s">
        <v>21</v>
      </c>
      <c r="D13" s="127" t="s">
        <v>22</v>
      </c>
      <c r="E13" s="127" t="s">
        <v>93</v>
      </c>
      <c r="F13" s="127" t="s">
        <v>94</v>
      </c>
      <c r="G13" s="123"/>
    </row>
    <row r="14" spans="1:7" ht="15">
      <c r="A14" s="63"/>
      <c r="B14" s="125"/>
      <c r="C14" s="127"/>
      <c r="D14" s="127"/>
      <c r="E14" s="129"/>
      <c r="F14" s="129"/>
      <c r="G14" s="123"/>
    </row>
    <row r="15" spans="1:7" ht="15">
      <c r="A15" s="63"/>
      <c r="B15" s="125"/>
      <c r="C15" s="127"/>
      <c r="D15" s="127"/>
      <c r="E15" s="129"/>
      <c r="F15" s="129"/>
      <c r="G15" s="123"/>
    </row>
    <row r="16" spans="1:7" ht="15">
      <c r="A16" s="63"/>
      <c r="B16" s="125"/>
      <c r="C16" s="127"/>
      <c r="D16" s="127"/>
      <c r="E16" s="129"/>
      <c r="F16" s="129"/>
      <c r="G16" s="123"/>
    </row>
    <row r="17" spans="1:7" ht="15.75" customHeight="1" hidden="1">
      <c r="A17" s="47"/>
      <c r="B17" s="126"/>
      <c r="C17" s="128"/>
      <c r="D17" s="128"/>
      <c r="E17" s="130"/>
      <c r="F17" s="130"/>
      <c r="G17" s="124"/>
    </row>
    <row r="18" spans="1:7" ht="15">
      <c r="A18" s="48" t="s">
        <v>95</v>
      </c>
      <c r="B18" s="48"/>
      <c r="C18" s="49"/>
      <c r="D18" s="49"/>
      <c r="E18" s="49"/>
      <c r="F18" s="49"/>
      <c r="G18" s="50">
        <f>SUM(G20+G68+G74+G85+G96+G117+G107)</f>
        <v>4200.799999999999</v>
      </c>
    </row>
    <row r="19" spans="1:7" ht="21">
      <c r="A19" s="48" t="s">
        <v>96</v>
      </c>
      <c r="B19" s="48">
        <v>557</v>
      </c>
      <c r="C19" s="49"/>
      <c r="D19" s="49"/>
      <c r="E19" s="49"/>
      <c r="F19" s="49"/>
      <c r="G19" s="68">
        <f>G18</f>
        <v>4200.799999999999</v>
      </c>
    </row>
    <row r="20" spans="1:8" ht="12.75" customHeight="1">
      <c r="A20" s="54" t="s">
        <v>23</v>
      </c>
      <c r="B20" s="52">
        <v>557</v>
      </c>
      <c r="C20" s="55" t="s">
        <v>41</v>
      </c>
      <c r="D20" s="55"/>
      <c r="E20" s="55"/>
      <c r="F20" s="55"/>
      <c r="G20" s="64">
        <f>SUM(G21+G28+G41+G58+G53)</f>
        <v>1464.4</v>
      </c>
      <c r="H20" s="78"/>
    </row>
    <row r="21" spans="1:8" ht="30" customHeight="1">
      <c r="A21" s="52" t="s">
        <v>24</v>
      </c>
      <c r="B21" s="52">
        <v>557</v>
      </c>
      <c r="C21" s="56" t="s">
        <v>41</v>
      </c>
      <c r="D21" s="56" t="s">
        <v>42</v>
      </c>
      <c r="E21" s="56"/>
      <c r="F21" s="56"/>
      <c r="G21" s="119">
        <f>SUM(G24)</f>
        <v>0</v>
      </c>
      <c r="H21" s="78"/>
    </row>
    <row r="22" spans="1:8" ht="15.75" customHeight="1" hidden="1">
      <c r="A22" s="52" t="s">
        <v>176</v>
      </c>
      <c r="B22" s="52">
        <v>557</v>
      </c>
      <c r="C22" s="56">
        <v>1</v>
      </c>
      <c r="D22" s="56">
        <v>2</v>
      </c>
      <c r="E22" s="56" t="s">
        <v>177</v>
      </c>
      <c r="F22" s="56">
        <v>0</v>
      </c>
      <c r="G22" s="119"/>
      <c r="H22" s="78"/>
    </row>
    <row r="23" spans="1:8" ht="15.75" customHeight="1">
      <c r="A23" s="52" t="s">
        <v>196</v>
      </c>
      <c r="B23" s="52">
        <v>557</v>
      </c>
      <c r="C23" s="56" t="s">
        <v>41</v>
      </c>
      <c r="D23" s="56" t="s">
        <v>42</v>
      </c>
      <c r="E23" s="56" t="s">
        <v>97</v>
      </c>
      <c r="F23" s="56"/>
      <c r="G23" s="87">
        <f>SUM(G25)</f>
        <v>0</v>
      </c>
      <c r="H23" s="78"/>
    </row>
    <row r="24" spans="1:8" ht="22.5">
      <c r="A24" s="52" t="s">
        <v>98</v>
      </c>
      <c r="B24" s="52">
        <v>557</v>
      </c>
      <c r="C24" s="56" t="s">
        <v>41</v>
      </c>
      <c r="D24" s="56" t="s">
        <v>42</v>
      </c>
      <c r="E24" s="56" t="s">
        <v>99</v>
      </c>
      <c r="F24" s="56"/>
      <c r="G24" s="87">
        <f>SUM(G25)</f>
        <v>0</v>
      </c>
      <c r="H24" s="78"/>
    </row>
    <row r="25" spans="1:8" ht="22.5">
      <c r="A25" s="52" t="s">
        <v>193</v>
      </c>
      <c r="B25" s="52">
        <v>557</v>
      </c>
      <c r="C25" s="56" t="s">
        <v>41</v>
      </c>
      <c r="D25" s="56" t="s">
        <v>42</v>
      </c>
      <c r="E25" s="56" t="s">
        <v>101</v>
      </c>
      <c r="F25" s="56"/>
      <c r="G25" s="87">
        <f>SUM(G26)</f>
        <v>0</v>
      </c>
      <c r="H25" s="78"/>
    </row>
    <row r="26" spans="1:8" ht="48" customHeight="1">
      <c r="A26" s="83" t="s">
        <v>102</v>
      </c>
      <c r="B26" s="52">
        <v>557</v>
      </c>
      <c r="C26" s="56" t="s">
        <v>41</v>
      </c>
      <c r="D26" s="56" t="s">
        <v>42</v>
      </c>
      <c r="E26" s="56" t="s">
        <v>101</v>
      </c>
      <c r="F26" s="56" t="s">
        <v>103</v>
      </c>
      <c r="G26" s="87">
        <v>0</v>
      </c>
      <c r="H26" s="78"/>
    </row>
    <row r="27" spans="1:8" ht="15.75" customHeight="1" hidden="1">
      <c r="A27" s="52" t="s">
        <v>112</v>
      </c>
      <c r="B27" s="52">
        <v>557</v>
      </c>
      <c r="C27" s="72"/>
      <c r="D27" s="72"/>
      <c r="E27" s="84"/>
      <c r="F27" s="72"/>
      <c r="G27" s="65"/>
      <c r="H27" s="78"/>
    </row>
    <row r="28" spans="1:8" ht="35.25" customHeight="1">
      <c r="A28" s="52" t="s">
        <v>25</v>
      </c>
      <c r="B28" s="52">
        <v>557</v>
      </c>
      <c r="C28" s="56" t="s">
        <v>41</v>
      </c>
      <c r="D28" s="56" t="s">
        <v>43</v>
      </c>
      <c r="E28" s="56"/>
      <c r="F28" s="56"/>
      <c r="G28" s="66">
        <f>SUM(G29)</f>
        <v>112.9</v>
      </c>
      <c r="H28" s="78"/>
    </row>
    <row r="29" spans="1:8" ht="16.5" customHeight="1">
      <c r="A29" s="52" t="s">
        <v>196</v>
      </c>
      <c r="B29" s="52">
        <v>557</v>
      </c>
      <c r="C29" s="56" t="s">
        <v>41</v>
      </c>
      <c r="D29" s="56" t="s">
        <v>43</v>
      </c>
      <c r="E29" s="56" t="s">
        <v>97</v>
      </c>
      <c r="F29" s="56"/>
      <c r="G29" s="65">
        <f>SUM(G35+G30+G38)</f>
        <v>112.9</v>
      </c>
      <c r="H29" s="78"/>
    </row>
    <row r="30" spans="1:8" ht="21.75" customHeight="1">
      <c r="A30" s="52" t="s">
        <v>104</v>
      </c>
      <c r="B30" s="52">
        <v>557</v>
      </c>
      <c r="C30" s="56" t="s">
        <v>41</v>
      </c>
      <c r="D30" s="56" t="s">
        <v>43</v>
      </c>
      <c r="E30" s="56" t="s">
        <v>105</v>
      </c>
      <c r="F30" s="56"/>
      <c r="G30" s="65">
        <f>SUM(G33+G31)</f>
        <v>32.1</v>
      </c>
      <c r="H30" s="78"/>
    </row>
    <row r="31" spans="1:8" ht="22.5">
      <c r="A31" s="52" t="s">
        <v>178</v>
      </c>
      <c r="B31" s="52">
        <v>557</v>
      </c>
      <c r="C31" s="56" t="s">
        <v>41</v>
      </c>
      <c r="D31" s="56" t="s">
        <v>43</v>
      </c>
      <c r="E31" s="56" t="s">
        <v>106</v>
      </c>
      <c r="F31" s="56"/>
      <c r="G31" s="65">
        <f>G32</f>
        <v>0</v>
      </c>
      <c r="H31" s="78"/>
    </row>
    <row r="32" spans="1:8" ht="22.5">
      <c r="A32" s="52" t="s">
        <v>107</v>
      </c>
      <c r="B32" s="52">
        <v>557</v>
      </c>
      <c r="C32" s="56" t="s">
        <v>41</v>
      </c>
      <c r="D32" s="56" t="s">
        <v>43</v>
      </c>
      <c r="E32" s="56" t="s">
        <v>106</v>
      </c>
      <c r="F32" s="56" t="s">
        <v>108</v>
      </c>
      <c r="G32" s="65">
        <v>0</v>
      </c>
      <c r="H32" s="78"/>
    </row>
    <row r="33" spans="1:8" ht="21" customHeight="1">
      <c r="A33" s="52" t="s">
        <v>100</v>
      </c>
      <c r="B33" s="52">
        <v>557</v>
      </c>
      <c r="C33" s="56" t="s">
        <v>41</v>
      </c>
      <c r="D33" s="56" t="s">
        <v>43</v>
      </c>
      <c r="E33" s="56" t="s">
        <v>109</v>
      </c>
      <c r="F33" s="56"/>
      <c r="G33" s="65">
        <f>SUM(G34)</f>
        <v>32.1</v>
      </c>
      <c r="H33" s="78"/>
    </row>
    <row r="34" spans="1:8" ht="22.5">
      <c r="A34" s="52" t="s">
        <v>110</v>
      </c>
      <c r="B34" s="52">
        <v>557</v>
      </c>
      <c r="C34" s="56" t="s">
        <v>41</v>
      </c>
      <c r="D34" s="56" t="s">
        <v>43</v>
      </c>
      <c r="E34" s="56" t="s">
        <v>109</v>
      </c>
      <c r="F34" s="56" t="s">
        <v>111</v>
      </c>
      <c r="G34" s="65">
        <v>32.1</v>
      </c>
      <c r="H34" s="78"/>
    </row>
    <row r="35" spans="1:8" ht="27" customHeight="1">
      <c r="A35" s="52" t="s">
        <v>112</v>
      </c>
      <c r="B35" s="52">
        <v>557</v>
      </c>
      <c r="C35" s="56" t="s">
        <v>41</v>
      </c>
      <c r="D35" s="56" t="s">
        <v>43</v>
      </c>
      <c r="E35" s="56" t="s">
        <v>113</v>
      </c>
      <c r="F35" s="56"/>
      <c r="G35" s="65">
        <f>SUM(G36)</f>
        <v>80.8</v>
      </c>
      <c r="H35" s="78"/>
    </row>
    <row r="36" spans="1:8" ht="30.75" customHeight="1">
      <c r="A36" s="52" t="s">
        <v>194</v>
      </c>
      <c r="B36" s="52">
        <v>557</v>
      </c>
      <c r="C36" s="56" t="s">
        <v>41</v>
      </c>
      <c r="D36" s="56" t="s">
        <v>43</v>
      </c>
      <c r="E36" s="56" t="s">
        <v>114</v>
      </c>
      <c r="F36" s="56"/>
      <c r="G36" s="65">
        <f>SUM(G37)</f>
        <v>80.8</v>
      </c>
      <c r="H36" s="78"/>
    </row>
    <row r="37" spans="1:8" ht="45.75">
      <c r="A37" s="83" t="s">
        <v>102</v>
      </c>
      <c r="B37" s="52">
        <v>557</v>
      </c>
      <c r="C37" s="56" t="s">
        <v>41</v>
      </c>
      <c r="D37" s="56" t="s">
        <v>43</v>
      </c>
      <c r="E37" s="56" t="s">
        <v>114</v>
      </c>
      <c r="F37" s="56" t="s">
        <v>103</v>
      </c>
      <c r="G37" s="65">
        <v>80.8</v>
      </c>
      <c r="H37" s="78"/>
    </row>
    <row r="38" spans="1:7" ht="20.25" customHeight="1">
      <c r="A38" s="52" t="s">
        <v>195</v>
      </c>
      <c r="B38" s="41">
        <v>557</v>
      </c>
      <c r="C38" s="51" t="s">
        <v>41</v>
      </c>
      <c r="D38" s="51" t="s">
        <v>43</v>
      </c>
      <c r="E38" s="51" t="s">
        <v>200</v>
      </c>
      <c r="F38" s="51"/>
      <c r="G38" s="65">
        <f>SUM(G39)</f>
        <v>0</v>
      </c>
    </row>
    <row r="39" spans="1:7" ht="48.75" customHeight="1">
      <c r="A39" s="52" t="s">
        <v>116</v>
      </c>
      <c r="B39" s="41">
        <v>557</v>
      </c>
      <c r="C39" s="51" t="s">
        <v>41</v>
      </c>
      <c r="D39" s="51" t="s">
        <v>43</v>
      </c>
      <c r="E39" s="51" t="s">
        <v>199</v>
      </c>
      <c r="F39" s="51"/>
      <c r="G39" s="65">
        <f>SUM(G40)</f>
        <v>0</v>
      </c>
    </row>
    <row r="40" spans="1:7" ht="17.25" customHeight="1">
      <c r="A40" s="85" t="s">
        <v>115</v>
      </c>
      <c r="B40" s="41">
        <v>557</v>
      </c>
      <c r="C40" s="51" t="s">
        <v>41</v>
      </c>
      <c r="D40" s="51" t="s">
        <v>43</v>
      </c>
      <c r="E40" s="51" t="s">
        <v>199</v>
      </c>
      <c r="F40" s="53" t="s">
        <v>118</v>
      </c>
      <c r="G40" s="65">
        <v>0</v>
      </c>
    </row>
    <row r="41" spans="1:7" ht="36" customHeight="1">
      <c r="A41" s="52" t="s">
        <v>26</v>
      </c>
      <c r="B41" s="52">
        <v>557</v>
      </c>
      <c r="C41" s="56" t="s">
        <v>41</v>
      </c>
      <c r="D41" s="56" t="s">
        <v>44</v>
      </c>
      <c r="E41" s="56"/>
      <c r="F41" s="56"/>
      <c r="G41" s="66">
        <f>SUM(G42+G50)</f>
        <v>1316.5</v>
      </c>
    </row>
    <row r="42" spans="1:7" ht="16.5" customHeight="1">
      <c r="A42" s="52" t="s">
        <v>197</v>
      </c>
      <c r="B42" s="52">
        <v>557</v>
      </c>
      <c r="C42" s="56" t="s">
        <v>41</v>
      </c>
      <c r="D42" s="56" t="s">
        <v>44</v>
      </c>
      <c r="E42" s="56" t="s">
        <v>97</v>
      </c>
      <c r="F42" s="56"/>
      <c r="G42" s="65">
        <f>SUM(G43)</f>
        <v>1283.5</v>
      </c>
    </row>
    <row r="43" spans="1:7" ht="15.75" customHeight="1">
      <c r="A43" s="52" t="s">
        <v>104</v>
      </c>
      <c r="B43" s="52">
        <v>557</v>
      </c>
      <c r="C43" s="56" t="s">
        <v>41</v>
      </c>
      <c r="D43" s="56" t="s">
        <v>44</v>
      </c>
      <c r="E43" s="56" t="s">
        <v>105</v>
      </c>
      <c r="F43" s="56"/>
      <c r="G43" s="65">
        <f>SUM(G46+G44)</f>
        <v>1283.5</v>
      </c>
    </row>
    <row r="44" spans="1:7" ht="24" customHeight="1">
      <c r="A44" s="52" t="s">
        <v>119</v>
      </c>
      <c r="B44" s="52">
        <v>557</v>
      </c>
      <c r="C44" s="56" t="s">
        <v>41</v>
      </c>
      <c r="D44" s="56" t="s">
        <v>44</v>
      </c>
      <c r="E44" s="56" t="s">
        <v>106</v>
      </c>
      <c r="F44" s="56"/>
      <c r="G44" s="65">
        <f>SUM(G45)</f>
        <v>16.3</v>
      </c>
    </row>
    <row r="45" spans="1:7" ht="17.25" customHeight="1">
      <c r="A45" s="85" t="s">
        <v>107</v>
      </c>
      <c r="B45" s="52">
        <v>557</v>
      </c>
      <c r="C45" s="56" t="s">
        <v>41</v>
      </c>
      <c r="D45" s="56" t="s">
        <v>44</v>
      </c>
      <c r="E45" s="56" t="s">
        <v>106</v>
      </c>
      <c r="F45" s="56" t="s">
        <v>108</v>
      </c>
      <c r="G45" s="65">
        <v>16.3</v>
      </c>
    </row>
    <row r="46" spans="1:7" ht="21" customHeight="1">
      <c r="A46" s="52" t="s">
        <v>100</v>
      </c>
      <c r="B46" s="52">
        <v>557</v>
      </c>
      <c r="C46" s="56" t="s">
        <v>41</v>
      </c>
      <c r="D46" s="56" t="s">
        <v>44</v>
      </c>
      <c r="E46" s="56" t="s">
        <v>109</v>
      </c>
      <c r="F46" s="56"/>
      <c r="G46" s="65">
        <f>SUM(G47:G49)</f>
        <v>1267.2</v>
      </c>
    </row>
    <row r="47" spans="1:7" ht="49.5" customHeight="1">
      <c r="A47" s="83" t="s">
        <v>102</v>
      </c>
      <c r="B47" s="52">
        <v>557</v>
      </c>
      <c r="C47" s="56" t="s">
        <v>41</v>
      </c>
      <c r="D47" s="56" t="s">
        <v>44</v>
      </c>
      <c r="E47" s="56" t="s">
        <v>109</v>
      </c>
      <c r="F47" s="56" t="s">
        <v>103</v>
      </c>
      <c r="G47" s="65">
        <v>828.1</v>
      </c>
    </row>
    <row r="48" spans="1:7" ht="24" customHeight="1">
      <c r="A48" s="52" t="s">
        <v>110</v>
      </c>
      <c r="B48" s="52">
        <v>557</v>
      </c>
      <c r="C48" s="56" t="s">
        <v>41</v>
      </c>
      <c r="D48" s="56" t="s">
        <v>44</v>
      </c>
      <c r="E48" s="56" t="s">
        <v>109</v>
      </c>
      <c r="F48" s="86" t="s">
        <v>111</v>
      </c>
      <c r="G48" s="65">
        <v>289.1</v>
      </c>
    </row>
    <row r="49" spans="1:7" ht="24" customHeight="1">
      <c r="A49" s="85" t="s">
        <v>107</v>
      </c>
      <c r="B49" s="52">
        <v>557</v>
      </c>
      <c r="C49" s="56" t="s">
        <v>41</v>
      </c>
      <c r="D49" s="56" t="s">
        <v>44</v>
      </c>
      <c r="E49" s="56" t="s">
        <v>109</v>
      </c>
      <c r="F49" s="86" t="s">
        <v>108</v>
      </c>
      <c r="G49" s="87">
        <v>150</v>
      </c>
    </row>
    <row r="50" spans="1:7" ht="16.5" customHeight="1">
      <c r="A50" s="52" t="s">
        <v>198</v>
      </c>
      <c r="B50" s="52">
        <v>557</v>
      </c>
      <c r="C50" s="56" t="s">
        <v>41</v>
      </c>
      <c r="D50" s="56" t="s">
        <v>44</v>
      </c>
      <c r="E50" s="56" t="s">
        <v>200</v>
      </c>
      <c r="F50" s="56"/>
      <c r="G50" s="87">
        <f>SUM(G51)</f>
        <v>33</v>
      </c>
    </row>
    <row r="51" spans="1:7" ht="34.5" customHeight="1">
      <c r="A51" s="52" t="s">
        <v>120</v>
      </c>
      <c r="B51" s="52">
        <v>557</v>
      </c>
      <c r="C51" s="56" t="s">
        <v>41</v>
      </c>
      <c r="D51" s="56" t="s">
        <v>44</v>
      </c>
      <c r="E51" s="56" t="s">
        <v>199</v>
      </c>
      <c r="F51" s="56"/>
      <c r="G51" s="87">
        <f>SUM(G52)</f>
        <v>33</v>
      </c>
    </row>
    <row r="52" spans="1:7" ht="15.75" customHeight="1">
      <c r="A52" s="52" t="s">
        <v>117</v>
      </c>
      <c r="B52" s="52">
        <v>557</v>
      </c>
      <c r="C52" s="56" t="s">
        <v>41</v>
      </c>
      <c r="D52" s="56" t="s">
        <v>44</v>
      </c>
      <c r="E52" s="56" t="s">
        <v>199</v>
      </c>
      <c r="F52" s="86" t="s">
        <v>118</v>
      </c>
      <c r="G52" s="87">
        <v>33</v>
      </c>
    </row>
    <row r="53" spans="1:7" ht="15.75" customHeight="1">
      <c r="A53" s="52" t="s">
        <v>201</v>
      </c>
      <c r="B53" s="52">
        <v>557</v>
      </c>
      <c r="C53" s="56" t="s">
        <v>41</v>
      </c>
      <c r="D53" s="56" t="s">
        <v>161</v>
      </c>
      <c r="E53" s="56"/>
      <c r="F53" s="86"/>
      <c r="G53" s="91">
        <f>G54</f>
        <v>0</v>
      </c>
    </row>
    <row r="54" spans="1:7" ht="15.75" customHeight="1">
      <c r="A54" s="52" t="s">
        <v>197</v>
      </c>
      <c r="B54" s="52">
        <v>557</v>
      </c>
      <c r="C54" s="56" t="s">
        <v>41</v>
      </c>
      <c r="D54" s="56" t="s">
        <v>161</v>
      </c>
      <c r="E54" s="56" t="s">
        <v>202</v>
      </c>
      <c r="F54" s="86"/>
      <c r="G54" s="87">
        <f>G55</f>
        <v>0</v>
      </c>
    </row>
    <row r="55" spans="1:7" ht="15.75" customHeight="1">
      <c r="A55" s="52" t="s">
        <v>203</v>
      </c>
      <c r="B55" s="52">
        <v>557</v>
      </c>
      <c r="C55" s="56" t="s">
        <v>41</v>
      </c>
      <c r="D55" s="56" t="s">
        <v>161</v>
      </c>
      <c r="E55" s="56" t="s">
        <v>204</v>
      </c>
      <c r="F55" s="86"/>
      <c r="G55" s="87">
        <f>G56</f>
        <v>0</v>
      </c>
    </row>
    <row r="56" spans="1:7" ht="15.75" customHeight="1">
      <c r="A56" s="52" t="s">
        <v>100</v>
      </c>
      <c r="B56" s="52">
        <v>557</v>
      </c>
      <c r="C56" s="56" t="s">
        <v>41</v>
      </c>
      <c r="D56" s="56" t="s">
        <v>161</v>
      </c>
      <c r="E56" s="56" t="s">
        <v>205</v>
      </c>
      <c r="F56" s="86"/>
      <c r="G56" s="87">
        <f>G57</f>
        <v>0</v>
      </c>
    </row>
    <row r="57" spans="1:7" ht="15.75" customHeight="1">
      <c r="A57" s="52" t="s">
        <v>107</v>
      </c>
      <c r="B57" s="52">
        <v>557</v>
      </c>
      <c r="C57" s="56" t="s">
        <v>41</v>
      </c>
      <c r="D57" s="56" t="s">
        <v>161</v>
      </c>
      <c r="E57" s="56" t="s">
        <v>205</v>
      </c>
      <c r="F57" s="86" t="s">
        <v>108</v>
      </c>
      <c r="G57" s="87">
        <v>0</v>
      </c>
    </row>
    <row r="58" spans="1:7" ht="15.75" customHeight="1">
      <c r="A58" s="52" t="s">
        <v>206</v>
      </c>
      <c r="B58" s="52">
        <v>557</v>
      </c>
      <c r="C58" s="56" t="s">
        <v>41</v>
      </c>
      <c r="D58" s="56" t="s">
        <v>121</v>
      </c>
      <c r="E58" s="56"/>
      <c r="F58" s="86"/>
      <c r="G58" s="92">
        <f>G59</f>
        <v>35</v>
      </c>
    </row>
    <row r="59" spans="1:7" ht="19.5" customHeight="1">
      <c r="A59" s="52" t="s">
        <v>197</v>
      </c>
      <c r="B59" s="52">
        <v>557</v>
      </c>
      <c r="C59" s="56" t="s">
        <v>41</v>
      </c>
      <c r="D59" s="56" t="s">
        <v>121</v>
      </c>
      <c r="E59" s="56" t="s">
        <v>97</v>
      </c>
      <c r="F59" s="56"/>
      <c r="G59" s="87">
        <f>G60</f>
        <v>35</v>
      </c>
    </row>
    <row r="60" spans="1:7" ht="33" customHeight="1">
      <c r="A60" s="52" t="s">
        <v>207</v>
      </c>
      <c r="B60" s="52">
        <v>557</v>
      </c>
      <c r="C60" s="56" t="s">
        <v>41</v>
      </c>
      <c r="D60" s="56" t="s">
        <v>121</v>
      </c>
      <c r="E60" s="56" t="s">
        <v>122</v>
      </c>
      <c r="F60" s="56"/>
      <c r="G60" s="87">
        <f>SUM(G61+G63)</f>
        <v>35</v>
      </c>
    </row>
    <row r="61" spans="1:7" ht="25.5" customHeight="1">
      <c r="A61" s="52" t="s">
        <v>123</v>
      </c>
      <c r="B61" s="52">
        <v>557</v>
      </c>
      <c r="C61" s="56" t="s">
        <v>41</v>
      </c>
      <c r="D61" s="56" t="s">
        <v>121</v>
      </c>
      <c r="E61" s="56" t="s">
        <v>124</v>
      </c>
      <c r="F61" s="56"/>
      <c r="G61" s="87">
        <f>SUM(G62:G62)</f>
        <v>12</v>
      </c>
    </row>
    <row r="62" spans="1:7" ht="25.5" customHeight="1">
      <c r="A62" s="52" t="s">
        <v>110</v>
      </c>
      <c r="B62" s="52">
        <v>557</v>
      </c>
      <c r="C62" s="56" t="s">
        <v>41</v>
      </c>
      <c r="D62" s="56" t="s">
        <v>121</v>
      </c>
      <c r="E62" s="56" t="s">
        <v>124</v>
      </c>
      <c r="F62" s="56" t="s">
        <v>111</v>
      </c>
      <c r="G62" s="87">
        <v>12</v>
      </c>
    </row>
    <row r="63" spans="1:7" ht="25.5" customHeight="1">
      <c r="A63" s="52" t="s">
        <v>125</v>
      </c>
      <c r="B63" s="52">
        <v>557</v>
      </c>
      <c r="C63" s="56" t="s">
        <v>41</v>
      </c>
      <c r="D63" s="56" t="s">
        <v>121</v>
      </c>
      <c r="E63" s="56" t="s">
        <v>126</v>
      </c>
      <c r="F63" s="56"/>
      <c r="G63" s="87">
        <f>SUM(G64)</f>
        <v>23</v>
      </c>
    </row>
    <row r="64" spans="1:7" ht="25.5" customHeight="1">
      <c r="A64" s="52" t="s">
        <v>110</v>
      </c>
      <c r="B64" s="52">
        <v>557</v>
      </c>
      <c r="C64" s="56" t="s">
        <v>41</v>
      </c>
      <c r="D64" s="56" t="s">
        <v>121</v>
      </c>
      <c r="E64" s="56" t="s">
        <v>126</v>
      </c>
      <c r="F64" s="56" t="s">
        <v>111</v>
      </c>
      <c r="G64" s="87">
        <v>23</v>
      </c>
    </row>
    <row r="65" spans="1:7" ht="18" customHeight="1">
      <c r="A65" s="52" t="s">
        <v>197</v>
      </c>
      <c r="B65" s="52">
        <v>557</v>
      </c>
      <c r="C65" s="56" t="s">
        <v>41</v>
      </c>
      <c r="D65" s="56" t="s">
        <v>121</v>
      </c>
      <c r="E65" s="56" t="s">
        <v>97</v>
      </c>
      <c r="F65" s="56"/>
      <c r="G65" s="65">
        <f>SUM(G66)</f>
        <v>0</v>
      </c>
    </row>
    <row r="66" spans="1:7" ht="60" customHeight="1">
      <c r="A66" s="52" t="s">
        <v>208</v>
      </c>
      <c r="B66" s="52">
        <v>557</v>
      </c>
      <c r="C66" s="56" t="s">
        <v>41</v>
      </c>
      <c r="D66" s="56" t="s">
        <v>121</v>
      </c>
      <c r="E66" s="56" t="s">
        <v>209</v>
      </c>
      <c r="F66" s="56"/>
      <c r="G66" s="65">
        <f>SUM(G67)</f>
        <v>0</v>
      </c>
    </row>
    <row r="67" spans="1:7" ht="22.5" customHeight="1">
      <c r="A67" s="52" t="s">
        <v>110</v>
      </c>
      <c r="B67" s="52">
        <v>557</v>
      </c>
      <c r="C67" s="56" t="s">
        <v>41</v>
      </c>
      <c r="D67" s="56" t="s">
        <v>121</v>
      </c>
      <c r="E67" s="56" t="s">
        <v>209</v>
      </c>
      <c r="F67" s="56" t="s">
        <v>111</v>
      </c>
      <c r="G67" s="65">
        <v>0</v>
      </c>
    </row>
    <row r="68" spans="1:7" ht="13.5" customHeight="1">
      <c r="A68" s="54" t="s">
        <v>28</v>
      </c>
      <c r="B68" s="52">
        <v>557</v>
      </c>
      <c r="C68" s="55" t="s">
        <v>42</v>
      </c>
      <c r="D68" s="55"/>
      <c r="E68" s="55"/>
      <c r="F68" s="55"/>
      <c r="G68" s="93">
        <f>SUM(G69)</f>
        <v>41.1</v>
      </c>
    </row>
    <row r="69" spans="1:7" ht="15.75" customHeight="1">
      <c r="A69" s="52" t="s">
        <v>29</v>
      </c>
      <c r="B69" s="52">
        <v>557</v>
      </c>
      <c r="C69" s="56" t="s">
        <v>42</v>
      </c>
      <c r="D69" s="56" t="s">
        <v>43</v>
      </c>
      <c r="E69" s="56"/>
      <c r="F69" s="56"/>
      <c r="G69" s="81">
        <f>G70</f>
        <v>41.1</v>
      </c>
    </row>
    <row r="70" spans="1:7" ht="22.5">
      <c r="A70" s="52" t="s">
        <v>197</v>
      </c>
      <c r="B70" s="52">
        <v>557</v>
      </c>
      <c r="C70" s="56" t="s">
        <v>42</v>
      </c>
      <c r="D70" s="56" t="s">
        <v>43</v>
      </c>
      <c r="E70" s="56" t="s">
        <v>97</v>
      </c>
      <c r="F70" s="56"/>
      <c r="G70" s="81">
        <f>G71</f>
        <v>41.1</v>
      </c>
    </row>
    <row r="71" spans="1:7" ht="24.75" customHeight="1">
      <c r="A71" s="88" t="s">
        <v>179</v>
      </c>
      <c r="B71" s="52">
        <v>557</v>
      </c>
      <c r="C71" s="57" t="s">
        <v>42</v>
      </c>
      <c r="D71" s="57" t="s">
        <v>43</v>
      </c>
      <c r="E71" s="58" t="s">
        <v>210</v>
      </c>
      <c r="F71" s="57"/>
      <c r="G71" s="80">
        <f>G72+G73</f>
        <v>41.1</v>
      </c>
    </row>
    <row r="72" spans="1:7" ht="45">
      <c r="A72" s="52" t="s">
        <v>102</v>
      </c>
      <c r="B72" s="52">
        <v>557</v>
      </c>
      <c r="C72" s="59" t="s">
        <v>42</v>
      </c>
      <c r="D72" s="59" t="s">
        <v>43</v>
      </c>
      <c r="E72" s="60" t="s">
        <v>210</v>
      </c>
      <c r="F72" s="60" t="s">
        <v>103</v>
      </c>
      <c r="G72" s="67">
        <v>39.1</v>
      </c>
    </row>
    <row r="73" spans="1:7" ht="22.5" customHeight="1">
      <c r="A73" s="52" t="s">
        <v>110</v>
      </c>
      <c r="B73" s="52">
        <v>557</v>
      </c>
      <c r="C73" s="59" t="s">
        <v>42</v>
      </c>
      <c r="D73" s="59" t="s">
        <v>43</v>
      </c>
      <c r="E73" s="60" t="s">
        <v>210</v>
      </c>
      <c r="F73" s="60" t="s">
        <v>111</v>
      </c>
      <c r="G73" s="79">
        <v>2</v>
      </c>
    </row>
    <row r="74" spans="1:7" ht="15.75" customHeight="1">
      <c r="A74" s="54" t="s">
        <v>30</v>
      </c>
      <c r="B74" s="52">
        <v>557</v>
      </c>
      <c r="C74" s="55" t="s">
        <v>44</v>
      </c>
      <c r="D74" s="55"/>
      <c r="E74" s="55"/>
      <c r="F74" s="55"/>
      <c r="G74" s="93">
        <f>SUM(G80+G75)</f>
        <v>603.2</v>
      </c>
    </row>
    <row r="75" spans="1:7" ht="14.25" customHeight="1">
      <c r="A75" s="52" t="s">
        <v>127</v>
      </c>
      <c r="B75" s="52">
        <v>557</v>
      </c>
      <c r="C75" s="56" t="s">
        <v>44</v>
      </c>
      <c r="D75" s="56" t="s">
        <v>45</v>
      </c>
      <c r="E75" s="56"/>
      <c r="F75" s="56"/>
      <c r="G75" s="87">
        <f>SUM(G77)</f>
        <v>600</v>
      </c>
    </row>
    <row r="76" spans="1:7" ht="38.25" customHeight="1">
      <c r="A76" s="52" t="s">
        <v>128</v>
      </c>
      <c r="B76" s="52">
        <v>557</v>
      </c>
      <c r="C76" s="56" t="s">
        <v>44</v>
      </c>
      <c r="D76" s="56" t="s">
        <v>45</v>
      </c>
      <c r="E76" s="56" t="s">
        <v>129</v>
      </c>
      <c r="F76" s="56"/>
      <c r="G76" s="87">
        <f>SUM(G77)</f>
        <v>600</v>
      </c>
    </row>
    <row r="77" spans="1:7" ht="39" customHeight="1">
      <c r="A77" s="52" t="s">
        <v>130</v>
      </c>
      <c r="B77" s="52">
        <v>557</v>
      </c>
      <c r="C77" s="56" t="s">
        <v>131</v>
      </c>
      <c r="D77" s="56" t="s">
        <v>132</v>
      </c>
      <c r="E77" s="56" t="s">
        <v>133</v>
      </c>
      <c r="F77" s="56"/>
      <c r="G77" s="87">
        <f>SUM(G78)</f>
        <v>600</v>
      </c>
    </row>
    <row r="78" spans="1:7" ht="20.25" customHeight="1">
      <c r="A78" s="52" t="s">
        <v>134</v>
      </c>
      <c r="B78" s="52">
        <v>557</v>
      </c>
      <c r="C78" s="56" t="s">
        <v>135</v>
      </c>
      <c r="D78" s="56" t="s">
        <v>132</v>
      </c>
      <c r="E78" s="56" t="s">
        <v>136</v>
      </c>
      <c r="F78" s="56"/>
      <c r="G78" s="87">
        <f>SUM(G79)</f>
        <v>600</v>
      </c>
    </row>
    <row r="79" spans="1:7" ht="24.75" customHeight="1">
      <c r="A79" s="52" t="s">
        <v>110</v>
      </c>
      <c r="B79" s="52">
        <v>557</v>
      </c>
      <c r="C79" s="56" t="s">
        <v>135</v>
      </c>
      <c r="D79" s="56" t="s">
        <v>132</v>
      </c>
      <c r="E79" s="56" t="s">
        <v>136</v>
      </c>
      <c r="F79" s="56" t="s">
        <v>111</v>
      </c>
      <c r="G79" s="87">
        <v>600</v>
      </c>
    </row>
    <row r="80" spans="1:7" ht="15.75" customHeight="1">
      <c r="A80" s="52" t="s">
        <v>32</v>
      </c>
      <c r="B80" s="52">
        <v>557</v>
      </c>
      <c r="C80" s="56" t="s">
        <v>44</v>
      </c>
      <c r="D80" s="56" t="s">
        <v>137</v>
      </c>
      <c r="E80" s="56"/>
      <c r="F80" s="56"/>
      <c r="G80" s="65">
        <f>SUM(G81)</f>
        <v>3.2</v>
      </c>
    </row>
    <row r="81" spans="1:7" ht="15.75" customHeight="1">
      <c r="A81" s="52" t="s">
        <v>197</v>
      </c>
      <c r="B81" s="52">
        <v>557</v>
      </c>
      <c r="C81" s="56" t="s">
        <v>44</v>
      </c>
      <c r="D81" s="56" t="s">
        <v>137</v>
      </c>
      <c r="E81" s="56" t="s">
        <v>97</v>
      </c>
      <c r="F81" s="56"/>
      <c r="G81" s="65">
        <f>SUM(G82)</f>
        <v>3.2</v>
      </c>
    </row>
    <row r="82" spans="1:7" ht="16.5" customHeight="1">
      <c r="A82" s="52" t="s">
        <v>117</v>
      </c>
      <c r="B82" s="52">
        <v>557</v>
      </c>
      <c r="C82" s="56" t="s">
        <v>44</v>
      </c>
      <c r="D82" s="56" t="s">
        <v>137</v>
      </c>
      <c r="E82" s="56" t="s">
        <v>200</v>
      </c>
      <c r="F82" s="56"/>
      <c r="G82" s="65">
        <f>SUM(G84)</f>
        <v>3.2</v>
      </c>
    </row>
    <row r="83" spans="1:7" ht="35.25" customHeight="1">
      <c r="A83" s="52" t="s">
        <v>120</v>
      </c>
      <c r="B83" s="52">
        <v>557</v>
      </c>
      <c r="C83" s="56" t="s">
        <v>44</v>
      </c>
      <c r="D83" s="56" t="s">
        <v>137</v>
      </c>
      <c r="E83" s="56" t="s">
        <v>199</v>
      </c>
      <c r="F83" s="56"/>
      <c r="G83" s="65">
        <f>G84</f>
        <v>3.2</v>
      </c>
    </row>
    <row r="84" spans="1:7" ht="15.75" customHeight="1">
      <c r="A84" s="85" t="s">
        <v>117</v>
      </c>
      <c r="B84" s="52">
        <v>557</v>
      </c>
      <c r="C84" s="56" t="s">
        <v>44</v>
      </c>
      <c r="D84" s="56" t="s">
        <v>137</v>
      </c>
      <c r="E84" s="56" t="s">
        <v>199</v>
      </c>
      <c r="F84" s="86" t="s">
        <v>118</v>
      </c>
      <c r="G84" s="65">
        <v>3.2</v>
      </c>
    </row>
    <row r="85" spans="1:7" ht="19.5" customHeight="1">
      <c r="A85" s="54" t="s">
        <v>33</v>
      </c>
      <c r="B85" s="52">
        <v>557</v>
      </c>
      <c r="C85" s="55" t="s">
        <v>46</v>
      </c>
      <c r="D85" s="55"/>
      <c r="E85" s="55"/>
      <c r="F85" s="55"/>
      <c r="G85" s="64">
        <f>SUM(G91+G88)</f>
        <v>680.9</v>
      </c>
    </row>
    <row r="86" spans="1:7" ht="19.5" customHeight="1">
      <c r="A86" s="52" t="s">
        <v>34</v>
      </c>
      <c r="B86" s="52">
        <v>557</v>
      </c>
      <c r="C86" s="56" t="s">
        <v>46</v>
      </c>
      <c r="D86" s="56" t="s">
        <v>42</v>
      </c>
      <c r="E86" s="55"/>
      <c r="F86" s="55"/>
      <c r="G86" s="90">
        <f>G87</f>
        <v>238</v>
      </c>
    </row>
    <row r="87" spans="1:7" ht="27.75" customHeight="1">
      <c r="A87" s="52" t="s">
        <v>138</v>
      </c>
      <c r="B87" s="52">
        <v>557</v>
      </c>
      <c r="C87" s="56" t="s">
        <v>46</v>
      </c>
      <c r="D87" s="56" t="s">
        <v>42</v>
      </c>
      <c r="E87" s="56" t="s">
        <v>139</v>
      </c>
      <c r="F87" s="56"/>
      <c r="G87" s="87">
        <f>SUM(G88)</f>
        <v>238</v>
      </c>
    </row>
    <row r="88" spans="1:7" ht="26.25" customHeight="1">
      <c r="A88" s="52" t="s">
        <v>140</v>
      </c>
      <c r="B88" s="52">
        <v>557</v>
      </c>
      <c r="C88" s="56" t="s">
        <v>46</v>
      </c>
      <c r="D88" s="56" t="s">
        <v>42</v>
      </c>
      <c r="E88" s="56" t="s">
        <v>141</v>
      </c>
      <c r="F88" s="56"/>
      <c r="G88" s="87">
        <f>SUM(G89)</f>
        <v>238</v>
      </c>
    </row>
    <row r="89" spans="1:7" ht="19.5" customHeight="1">
      <c r="A89" s="52" t="s">
        <v>134</v>
      </c>
      <c r="B89" s="52">
        <v>557</v>
      </c>
      <c r="C89" s="56" t="s">
        <v>46</v>
      </c>
      <c r="D89" s="56" t="s">
        <v>42</v>
      </c>
      <c r="E89" s="56" t="s">
        <v>142</v>
      </c>
      <c r="F89" s="56"/>
      <c r="G89" s="87">
        <f>SUM(G90)</f>
        <v>238</v>
      </c>
    </row>
    <row r="90" spans="1:7" ht="27.75" customHeight="1">
      <c r="A90" s="52" t="s">
        <v>110</v>
      </c>
      <c r="B90" s="52">
        <v>557</v>
      </c>
      <c r="C90" s="56" t="s">
        <v>46</v>
      </c>
      <c r="D90" s="56" t="s">
        <v>42</v>
      </c>
      <c r="E90" s="56" t="s">
        <v>142</v>
      </c>
      <c r="F90" s="56" t="s">
        <v>111</v>
      </c>
      <c r="G90" s="87">
        <v>238</v>
      </c>
    </row>
    <row r="91" spans="1:7" ht="17.25" customHeight="1">
      <c r="A91" s="52" t="s">
        <v>35</v>
      </c>
      <c r="B91" s="52">
        <v>557</v>
      </c>
      <c r="C91" s="56" t="s">
        <v>46</v>
      </c>
      <c r="D91" s="56" t="s">
        <v>43</v>
      </c>
      <c r="E91" s="56"/>
      <c r="F91" s="56"/>
      <c r="G91" s="65">
        <f>SUM(G93)</f>
        <v>442.9</v>
      </c>
    </row>
    <row r="92" spans="1:7" ht="17.25" customHeight="1">
      <c r="A92" s="52" t="s">
        <v>197</v>
      </c>
      <c r="B92" s="52">
        <v>557</v>
      </c>
      <c r="C92" s="56" t="s">
        <v>46</v>
      </c>
      <c r="D92" s="56" t="s">
        <v>43</v>
      </c>
      <c r="E92" s="56" t="s">
        <v>97</v>
      </c>
      <c r="F92" s="56"/>
      <c r="G92" s="65">
        <f>SUM(G93)</f>
        <v>442.9</v>
      </c>
    </row>
    <row r="93" spans="1:7" ht="17.25" customHeight="1">
      <c r="A93" s="52" t="s">
        <v>35</v>
      </c>
      <c r="B93" s="52">
        <v>557</v>
      </c>
      <c r="C93" s="56" t="s">
        <v>46</v>
      </c>
      <c r="D93" s="56" t="s">
        <v>43</v>
      </c>
      <c r="E93" s="56" t="s">
        <v>143</v>
      </c>
      <c r="F93" s="56"/>
      <c r="G93" s="65">
        <f>G94</f>
        <v>442.9</v>
      </c>
    </row>
    <row r="94" spans="1:7" ht="15" customHeight="1">
      <c r="A94" s="52" t="s">
        <v>144</v>
      </c>
      <c r="B94" s="52">
        <v>557</v>
      </c>
      <c r="C94" s="56" t="s">
        <v>46</v>
      </c>
      <c r="D94" s="56" t="s">
        <v>43</v>
      </c>
      <c r="E94" s="56" t="s">
        <v>145</v>
      </c>
      <c r="F94" s="56"/>
      <c r="G94" s="65">
        <f>SUM(G95)</f>
        <v>442.9</v>
      </c>
    </row>
    <row r="95" spans="1:7" ht="24" customHeight="1">
      <c r="A95" s="52" t="s">
        <v>110</v>
      </c>
      <c r="B95" s="52">
        <v>557</v>
      </c>
      <c r="C95" s="56" t="s">
        <v>46</v>
      </c>
      <c r="D95" s="56" t="s">
        <v>43</v>
      </c>
      <c r="E95" s="56" t="s">
        <v>145</v>
      </c>
      <c r="F95" s="56" t="s">
        <v>111</v>
      </c>
      <c r="G95" s="65">
        <v>442.9</v>
      </c>
    </row>
    <row r="96" spans="1:7" ht="19.5" customHeight="1">
      <c r="A96" s="54" t="s">
        <v>73</v>
      </c>
      <c r="B96" s="52">
        <v>557</v>
      </c>
      <c r="C96" s="55" t="s">
        <v>71</v>
      </c>
      <c r="D96" s="55"/>
      <c r="E96" s="55"/>
      <c r="F96" s="55"/>
      <c r="G96" s="91">
        <f>SUM(G97)</f>
        <v>1224</v>
      </c>
    </row>
    <row r="97" spans="1:7" ht="12.75" customHeight="1">
      <c r="A97" s="52" t="s">
        <v>40</v>
      </c>
      <c r="B97" s="52">
        <v>557</v>
      </c>
      <c r="C97" s="56" t="s">
        <v>71</v>
      </c>
      <c r="D97" s="56" t="s">
        <v>41</v>
      </c>
      <c r="E97" s="56"/>
      <c r="F97" s="56"/>
      <c r="G97" s="87">
        <f>SUM(G99+G105)</f>
        <v>1224</v>
      </c>
    </row>
    <row r="98" spans="1:7" ht="12" customHeight="1">
      <c r="A98" s="52" t="s">
        <v>197</v>
      </c>
      <c r="B98" s="52">
        <v>557</v>
      </c>
      <c r="C98" s="56" t="s">
        <v>71</v>
      </c>
      <c r="D98" s="56" t="s">
        <v>41</v>
      </c>
      <c r="E98" s="56" t="s">
        <v>97</v>
      </c>
      <c r="F98" s="56"/>
      <c r="G98" s="87">
        <f>SUM(G99+G105)</f>
        <v>1224</v>
      </c>
    </row>
    <row r="99" spans="1:7" ht="22.5" customHeight="1">
      <c r="A99" s="52" t="s">
        <v>146</v>
      </c>
      <c r="B99" s="52">
        <v>557</v>
      </c>
      <c r="C99" s="56" t="s">
        <v>71</v>
      </c>
      <c r="D99" s="56" t="s">
        <v>41</v>
      </c>
      <c r="E99" s="56" t="s">
        <v>147</v>
      </c>
      <c r="F99" s="56"/>
      <c r="G99" s="87">
        <f>G100+G102</f>
        <v>1216</v>
      </c>
    </row>
    <row r="100" spans="1:7" ht="30" customHeight="1">
      <c r="A100" s="52" t="s">
        <v>119</v>
      </c>
      <c r="B100" s="52">
        <v>557</v>
      </c>
      <c r="C100" s="56" t="s">
        <v>71</v>
      </c>
      <c r="D100" s="56" t="s">
        <v>41</v>
      </c>
      <c r="E100" s="56" t="s">
        <v>148</v>
      </c>
      <c r="F100" s="56"/>
      <c r="G100" s="89">
        <f>SUM(G101)</f>
        <v>1.3</v>
      </c>
    </row>
    <row r="101" spans="1:7" ht="17.25" customHeight="1">
      <c r="A101" s="85" t="s">
        <v>107</v>
      </c>
      <c r="B101" s="52">
        <v>557</v>
      </c>
      <c r="C101" s="56" t="s">
        <v>71</v>
      </c>
      <c r="D101" s="56" t="s">
        <v>41</v>
      </c>
      <c r="E101" s="56" t="s">
        <v>148</v>
      </c>
      <c r="F101" s="56" t="s">
        <v>108</v>
      </c>
      <c r="G101" s="89">
        <v>1.3</v>
      </c>
    </row>
    <row r="102" spans="1:7" ht="17.25" customHeight="1">
      <c r="A102" s="52" t="s">
        <v>149</v>
      </c>
      <c r="B102" s="52">
        <v>557</v>
      </c>
      <c r="C102" s="56" t="s">
        <v>71</v>
      </c>
      <c r="D102" s="56" t="s">
        <v>41</v>
      </c>
      <c r="E102" s="56" t="s">
        <v>150</v>
      </c>
      <c r="F102" s="56"/>
      <c r="G102" s="65">
        <f>SUM(G103:G104)</f>
        <v>1214.7</v>
      </c>
    </row>
    <row r="103" spans="1:7" ht="45">
      <c r="A103" s="52" t="s">
        <v>102</v>
      </c>
      <c r="B103" s="52">
        <v>557</v>
      </c>
      <c r="C103" s="56" t="s">
        <v>71</v>
      </c>
      <c r="D103" s="56" t="s">
        <v>41</v>
      </c>
      <c r="E103" s="56" t="s">
        <v>150</v>
      </c>
      <c r="F103" s="56" t="s">
        <v>103</v>
      </c>
      <c r="G103" s="65">
        <v>971.3</v>
      </c>
    </row>
    <row r="104" spans="1:7" ht="25.5" customHeight="1">
      <c r="A104" s="52" t="s">
        <v>110</v>
      </c>
      <c r="B104" s="52">
        <v>557</v>
      </c>
      <c r="C104" s="56" t="s">
        <v>71</v>
      </c>
      <c r="D104" s="56" t="s">
        <v>41</v>
      </c>
      <c r="E104" s="56" t="s">
        <v>150</v>
      </c>
      <c r="F104" s="56" t="s">
        <v>111</v>
      </c>
      <c r="G104" s="65">
        <v>243.4</v>
      </c>
    </row>
    <row r="105" spans="1:7" ht="24.75" customHeight="1">
      <c r="A105" s="52" t="s">
        <v>151</v>
      </c>
      <c r="B105" s="52">
        <v>557</v>
      </c>
      <c r="C105" s="56" t="s">
        <v>71</v>
      </c>
      <c r="D105" s="56" t="s">
        <v>41</v>
      </c>
      <c r="E105" s="56" t="s">
        <v>152</v>
      </c>
      <c r="F105" s="56"/>
      <c r="G105" s="65">
        <f>SUM(G106)</f>
        <v>8</v>
      </c>
    </row>
    <row r="106" spans="1:7" ht="26.25" customHeight="1">
      <c r="A106" s="52" t="s">
        <v>110</v>
      </c>
      <c r="B106" s="52">
        <v>557</v>
      </c>
      <c r="C106" s="56" t="s">
        <v>71</v>
      </c>
      <c r="D106" s="56" t="s">
        <v>41</v>
      </c>
      <c r="E106" s="56" t="s">
        <v>153</v>
      </c>
      <c r="F106" s="56" t="s">
        <v>111</v>
      </c>
      <c r="G106" s="65">
        <v>8</v>
      </c>
    </row>
    <row r="107" spans="1:7" ht="26.25" customHeight="1">
      <c r="A107" s="54" t="s">
        <v>154</v>
      </c>
      <c r="B107" s="52">
        <v>557</v>
      </c>
      <c r="C107" s="55" t="s">
        <v>155</v>
      </c>
      <c r="D107" s="55"/>
      <c r="E107" s="55"/>
      <c r="F107" s="55"/>
      <c r="G107" s="64">
        <f>G108</f>
        <v>28.4</v>
      </c>
    </row>
    <row r="108" spans="1:7" ht="26.25" customHeight="1">
      <c r="A108" s="52" t="s">
        <v>211</v>
      </c>
      <c r="B108" s="52">
        <v>557</v>
      </c>
      <c r="C108" s="56" t="s">
        <v>155</v>
      </c>
      <c r="D108" s="56" t="s">
        <v>43</v>
      </c>
      <c r="E108" s="56"/>
      <c r="F108" s="56"/>
      <c r="G108" s="65">
        <f>G113+G109</f>
        <v>28.4</v>
      </c>
    </row>
    <row r="109" spans="1:7" ht="26.25" customHeight="1">
      <c r="A109" s="52" t="s">
        <v>212</v>
      </c>
      <c r="B109" s="52">
        <v>557</v>
      </c>
      <c r="C109" s="56" t="s">
        <v>155</v>
      </c>
      <c r="D109" s="56" t="s">
        <v>43</v>
      </c>
      <c r="E109" s="56" t="s">
        <v>213</v>
      </c>
      <c r="F109" s="56"/>
      <c r="G109" s="65">
        <f>G110</f>
        <v>28.4</v>
      </c>
    </row>
    <row r="110" spans="1:7" ht="40.5" customHeight="1">
      <c r="A110" s="52" t="s">
        <v>214</v>
      </c>
      <c r="B110" s="52">
        <v>557</v>
      </c>
      <c r="C110" s="56" t="s">
        <v>155</v>
      </c>
      <c r="D110" s="56" t="s">
        <v>43</v>
      </c>
      <c r="E110" s="56" t="s">
        <v>215</v>
      </c>
      <c r="F110" s="56"/>
      <c r="G110" s="65">
        <f>G111</f>
        <v>28.4</v>
      </c>
    </row>
    <row r="111" spans="1:7" ht="41.25" customHeight="1">
      <c r="A111" s="52" t="s">
        <v>216</v>
      </c>
      <c r="B111" s="52">
        <v>557</v>
      </c>
      <c r="C111" s="56" t="s">
        <v>155</v>
      </c>
      <c r="D111" s="56" t="s">
        <v>43</v>
      </c>
      <c r="E111" s="56" t="s">
        <v>217</v>
      </c>
      <c r="F111" s="56"/>
      <c r="G111" s="65">
        <f>G112</f>
        <v>28.4</v>
      </c>
    </row>
    <row r="112" spans="1:7" ht="19.5" customHeight="1">
      <c r="A112" s="52" t="s">
        <v>156</v>
      </c>
      <c r="B112" s="52">
        <v>557</v>
      </c>
      <c r="C112" s="56" t="s">
        <v>155</v>
      </c>
      <c r="D112" s="56" t="s">
        <v>43</v>
      </c>
      <c r="E112" s="56" t="s">
        <v>217</v>
      </c>
      <c r="F112" s="56" t="s">
        <v>157</v>
      </c>
      <c r="G112" s="65">
        <v>28.4</v>
      </c>
    </row>
    <row r="113" spans="1:7" ht="26.25" customHeight="1">
      <c r="A113" s="52" t="s">
        <v>197</v>
      </c>
      <c r="B113" s="52">
        <v>557</v>
      </c>
      <c r="C113" s="56" t="s">
        <v>155</v>
      </c>
      <c r="D113" s="56" t="s">
        <v>43</v>
      </c>
      <c r="E113" s="56" t="s">
        <v>97</v>
      </c>
      <c r="F113" s="56"/>
      <c r="G113" s="65">
        <f>G114</f>
        <v>0</v>
      </c>
    </row>
    <row r="114" spans="1:7" ht="26.25" customHeight="1">
      <c r="A114" s="52" t="s">
        <v>158</v>
      </c>
      <c r="B114" s="52">
        <v>557</v>
      </c>
      <c r="C114" s="56" t="s">
        <v>155</v>
      </c>
      <c r="D114" s="56" t="s">
        <v>43</v>
      </c>
      <c r="E114" s="56" t="s">
        <v>159</v>
      </c>
      <c r="F114" s="56"/>
      <c r="G114" s="65">
        <f>G115</f>
        <v>0</v>
      </c>
    </row>
    <row r="115" spans="1:7" ht="26.25" customHeight="1">
      <c r="A115" s="52" t="s">
        <v>218</v>
      </c>
      <c r="B115" s="52">
        <v>557</v>
      </c>
      <c r="C115" s="56" t="s">
        <v>155</v>
      </c>
      <c r="D115" s="56" t="s">
        <v>43</v>
      </c>
      <c r="E115" s="56" t="s">
        <v>160</v>
      </c>
      <c r="F115" s="56"/>
      <c r="G115" s="65">
        <f>G116</f>
        <v>0</v>
      </c>
    </row>
    <row r="116" spans="1:7" ht="26.25" customHeight="1">
      <c r="A116" s="52" t="s">
        <v>156</v>
      </c>
      <c r="B116" s="52">
        <v>557</v>
      </c>
      <c r="C116" s="56" t="s">
        <v>155</v>
      </c>
      <c r="D116" s="56" t="s">
        <v>43</v>
      </c>
      <c r="E116" s="56" t="s">
        <v>160</v>
      </c>
      <c r="F116" s="56" t="s">
        <v>157</v>
      </c>
      <c r="G116" s="65">
        <v>0</v>
      </c>
    </row>
    <row r="117" spans="1:7" ht="15">
      <c r="A117" s="54" t="s">
        <v>38</v>
      </c>
      <c r="B117" s="52">
        <v>557</v>
      </c>
      <c r="C117" s="55" t="s">
        <v>161</v>
      </c>
      <c r="D117" s="55"/>
      <c r="E117" s="55"/>
      <c r="F117" s="55"/>
      <c r="G117" s="64">
        <f>G118</f>
        <v>158.8</v>
      </c>
    </row>
    <row r="118" spans="1:7" ht="18" customHeight="1">
      <c r="A118" s="52" t="s">
        <v>162</v>
      </c>
      <c r="B118" s="52">
        <v>557</v>
      </c>
      <c r="C118" s="56" t="s">
        <v>161</v>
      </c>
      <c r="D118" s="56" t="s">
        <v>41</v>
      </c>
      <c r="E118" s="56"/>
      <c r="F118" s="56"/>
      <c r="G118" s="65">
        <f>G119</f>
        <v>158.8</v>
      </c>
    </row>
    <row r="119" spans="1:7" ht="18" customHeight="1">
      <c r="A119" s="52" t="s">
        <v>197</v>
      </c>
      <c r="B119" s="52">
        <v>557</v>
      </c>
      <c r="C119" s="56" t="s">
        <v>161</v>
      </c>
      <c r="D119" s="56" t="s">
        <v>41</v>
      </c>
      <c r="E119" s="56" t="s">
        <v>97</v>
      </c>
      <c r="F119" s="56"/>
      <c r="G119" s="65">
        <f>G120+G123</f>
        <v>158.8</v>
      </c>
    </row>
    <row r="120" spans="1:7" ht="24.75" customHeight="1">
      <c r="A120" s="52" t="s">
        <v>163</v>
      </c>
      <c r="B120" s="52">
        <v>557</v>
      </c>
      <c r="C120" s="56" t="s">
        <v>161</v>
      </c>
      <c r="D120" s="56" t="s">
        <v>41</v>
      </c>
      <c r="E120" s="56" t="s">
        <v>164</v>
      </c>
      <c r="F120" s="56"/>
      <c r="G120" s="65">
        <f>SUM(G121)</f>
        <v>0</v>
      </c>
    </row>
    <row r="121" spans="1:7" ht="33" customHeight="1">
      <c r="A121" s="52" t="s">
        <v>165</v>
      </c>
      <c r="B121" s="52">
        <v>557</v>
      </c>
      <c r="C121" s="56" t="s">
        <v>161</v>
      </c>
      <c r="D121" s="56" t="s">
        <v>41</v>
      </c>
      <c r="E121" s="56" t="s">
        <v>166</v>
      </c>
      <c r="F121" s="56"/>
      <c r="G121" s="65">
        <f>SUM(G122)</f>
        <v>0</v>
      </c>
    </row>
    <row r="122" spans="1:7" ht="23.25" customHeight="1">
      <c r="A122" s="52" t="s">
        <v>110</v>
      </c>
      <c r="B122" s="52">
        <v>557</v>
      </c>
      <c r="C122" s="56" t="s">
        <v>161</v>
      </c>
      <c r="D122" s="56" t="s">
        <v>41</v>
      </c>
      <c r="E122" s="56" t="s">
        <v>166</v>
      </c>
      <c r="F122" s="56" t="s">
        <v>111</v>
      </c>
      <c r="G122" s="65">
        <v>0</v>
      </c>
    </row>
    <row r="123" spans="1:7" ht="18" customHeight="1">
      <c r="A123" s="52" t="s">
        <v>167</v>
      </c>
      <c r="B123" s="52">
        <v>557</v>
      </c>
      <c r="C123" s="56" t="s">
        <v>161</v>
      </c>
      <c r="D123" s="56" t="s">
        <v>41</v>
      </c>
      <c r="E123" s="56" t="s">
        <v>168</v>
      </c>
      <c r="F123" s="56"/>
      <c r="G123" s="65">
        <f>G124</f>
        <v>158.8</v>
      </c>
    </row>
    <row r="124" spans="1:7" ht="17.25" customHeight="1">
      <c r="A124" s="52" t="s">
        <v>149</v>
      </c>
      <c r="B124" s="52">
        <v>557</v>
      </c>
      <c r="C124" s="56" t="s">
        <v>161</v>
      </c>
      <c r="D124" s="56" t="s">
        <v>41</v>
      </c>
      <c r="E124" s="56" t="s">
        <v>169</v>
      </c>
      <c r="F124" s="56"/>
      <c r="G124" s="65">
        <f>SUM(G125:G126)</f>
        <v>158.8</v>
      </c>
    </row>
    <row r="125" spans="1:7" ht="47.25" customHeight="1">
      <c r="A125" s="52" t="s">
        <v>102</v>
      </c>
      <c r="B125" s="52">
        <v>557</v>
      </c>
      <c r="C125" s="56" t="s">
        <v>161</v>
      </c>
      <c r="D125" s="56" t="s">
        <v>41</v>
      </c>
      <c r="E125" s="56" t="s">
        <v>169</v>
      </c>
      <c r="F125" s="56" t="s">
        <v>103</v>
      </c>
      <c r="G125" s="65">
        <v>114</v>
      </c>
    </row>
    <row r="126" spans="1:7" ht="24" customHeight="1">
      <c r="A126" s="52" t="s">
        <v>110</v>
      </c>
      <c r="B126" s="52">
        <v>557</v>
      </c>
      <c r="C126" s="56" t="s">
        <v>161</v>
      </c>
      <c r="D126" s="56" t="s">
        <v>41</v>
      </c>
      <c r="E126" s="56" t="s">
        <v>169</v>
      </c>
      <c r="F126" s="56" t="s">
        <v>111</v>
      </c>
      <c r="G126" s="65">
        <v>44.8</v>
      </c>
    </row>
    <row r="127" ht="15">
      <c r="B127" s="82"/>
    </row>
  </sheetData>
  <sheetProtection/>
  <mergeCells count="10">
    <mergeCell ref="A8:G8"/>
    <mergeCell ref="G21:G22"/>
    <mergeCell ref="A9:G9"/>
    <mergeCell ref="B10:F12"/>
    <mergeCell ref="G10:G17"/>
    <mergeCell ref="B13:B17"/>
    <mergeCell ref="C13:C17"/>
    <mergeCell ref="D13:D17"/>
    <mergeCell ref="E13:E17"/>
    <mergeCell ref="F13:F1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7.7109375" style="0" customWidth="1"/>
  </cols>
  <sheetData>
    <row r="1" spans="1:4" ht="15">
      <c r="A1" s="38"/>
      <c r="B1" s="38"/>
      <c r="C1" s="38"/>
      <c r="D1" s="38"/>
    </row>
    <row r="2" spans="1:4" ht="15">
      <c r="A2" s="38"/>
      <c r="B2" s="38"/>
      <c r="C2" s="38"/>
      <c r="D2" s="33" t="s">
        <v>89</v>
      </c>
    </row>
    <row r="3" spans="1:4" ht="15">
      <c r="A3" s="38"/>
      <c r="B3" s="38"/>
      <c r="C3" s="38"/>
      <c r="D3" s="33" t="s">
        <v>225</v>
      </c>
    </row>
    <row r="4" spans="1:4" ht="15">
      <c r="A4" s="38"/>
      <c r="B4" s="38"/>
      <c r="C4" s="39"/>
      <c r="D4" s="100" t="s">
        <v>227</v>
      </c>
    </row>
    <row r="5" spans="1:4" ht="15">
      <c r="A5" s="38"/>
      <c r="B5" s="38"/>
      <c r="C5" s="38"/>
      <c r="D5" s="35" t="s">
        <v>171</v>
      </c>
    </row>
    <row r="6" spans="1:4" ht="15">
      <c r="A6" s="38"/>
      <c r="B6" s="38"/>
      <c r="C6" s="38"/>
      <c r="D6" s="35" t="s">
        <v>90</v>
      </c>
    </row>
    <row r="7" spans="1:4" ht="15">
      <c r="A7" s="38"/>
      <c r="B7" s="38"/>
      <c r="C7" s="38"/>
      <c r="D7" s="35" t="s">
        <v>180</v>
      </c>
    </row>
    <row r="8" ht="2.25" customHeight="1">
      <c r="A8" s="7"/>
    </row>
    <row r="9" ht="15">
      <c r="A9" s="8"/>
    </row>
    <row r="10" spans="1:4" ht="15">
      <c r="A10" s="135" t="s">
        <v>72</v>
      </c>
      <c r="B10" s="109"/>
      <c r="C10" s="109"/>
      <c r="D10" s="109"/>
    </row>
    <row r="11" spans="1:4" ht="15">
      <c r="A11" s="135" t="s">
        <v>219</v>
      </c>
      <c r="B11" s="109"/>
      <c r="C11" s="109"/>
      <c r="D11" s="109"/>
    </row>
    <row r="12" spans="1:4" ht="15.75" thickBot="1">
      <c r="A12" s="102"/>
      <c r="B12" s="103"/>
      <c r="C12" s="103"/>
      <c r="D12" s="104" t="s">
        <v>182</v>
      </c>
    </row>
    <row r="13" spans="1:4" ht="24.75" customHeight="1" thickBot="1">
      <c r="A13" s="131" t="s">
        <v>20</v>
      </c>
      <c r="B13" s="133" t="s">
        <v>220</v>
      </c>
      <c r="C13" s="134"/>
      <c r="D13" s="9" t="s">
        <v>2</v>
      </c>
    </row>
    <row r="14" spans="1:4" ht="46.5" customHeight="1" thickBot="1">
      <c r="A14" s="132"/>
      <c r="B14" s="96" t="s">
        <v>21</v>
      </c>
      <c r="C14" s="97" t="s">
        <v>22</v>
      </c>
      <c r="D14" s="2"/>
    </row>
    <row r="15" spans="1:4" ht="21" customHeight="1" thickBot="1">
      <c r="A15" s="94" t="s">
        <v>221</v>
      </c>
      <c r="B15" s="10"/>
      <c r="C15" s="10"/>
      <c r="D15" s="1">
        <f>D16+D21+D23+D26+D29+D31+D33</f>
        <v>4200.8</v>
      </c>
    </row>
    <row r="16" spans="1:4" ht="15.75" thickBot="1">
      <c r="A16" s="11" t="s">
        <v>23</v>
      </c>
      <c r="B16" s="13" t="s">
        <v>41</v>
      </c>
      <c r="C16" s="13" t="s">
        <v>222</v>
      </c>
      <c r="D16" s="99">
        <f>SUM(D17:D20)</f>
        <v>1464.4</v>
      </c>
    </row>
    <row r="17" spans="1:4" ht="23.25" thickBot="1">
      <c r="A17" s="12" t="s">
        <v>24</v>
      </c>
      <c r="B17" s="14" t="s">
        <v>41</v>
      </c>
      <c r="C17" s="14" t="s">
        <v>42</v>
      </c>
      <c r="D17" s="95">
        <v>0</v>
      </c>
    </row>
    <row r="18" spans="1:4" ht="34.5" thickBot="1">
      <c r="A18" s="12" t="s">
        <v>25</v>
      </c>
      <c r="B18" s="14" t="s">
        <v>41</v>
      </c>
      <c r="C18" s="14" t="s">
        <v>43</v>
      </c>
      <c r="D18" s="2">
        <v>112.9</v>
      </c>
    </row>
    <row r="19" spans="1:4" ht="34.5" thickBot="1">
      <c r="A19" s="12" t="s">
        <v>26</v>
      </c>
      <c r="B19" s="14" t="s">
        <v>41</v>
      </c>
      <c r="C19" s="14" t="s">
        <v>44</v>
      </c>
      <c r="D19" s="2">
        <v>1316.5</v>
      </c>
    </row>
    <row r="20" spans="1:4" ht="15.75" thickBot="1">
      <c r="A20" s="12" t="s">
        <v>27</v>
      </c>
      <c r="B20" s="14" t="s">
        <v>41</v>
      </c>
      <c r="C20" s="14">
        <v>13</v>
      </c>
      <c r="D20" s="95">
        <v>35</v>
      </c>
    </row>
    <row r="21" spans="1:4" ht="15.75" thickBot="1">
      <c r="A21" s="11" t="s">
        <v>28</v>
      </c>
      <c r="B21" s="13" t="s">
        <v>42</v>
      </c>
      <c r="C21" s="13" t="s">
        <v>222</v>
      </c>
      <c r="D21" s="1">
        <f>SUM(D22)</f>
        <v>41.1</v>
      </c>
    </row>
    <row r="22" spans="1:4" ht="15.75" thickBot="1">
      <c r="A22" s="12" t="s">
        <v>29</v>
      </c>
      <c r="B22" s="14" t="s">
        <v>42</v>
      </c>
      <c r="C22" s="14" t="s">
        <v>43</v>
      </c>
      <c r="D22" s="2">
        <v>41.1</v>
      </c>
    </row>
    <row r="23" spans="1:4" ht="15.75" thickBot="1">
      <c r="A23" s="11" t="s">
        <v>30</v>
      </c>
      <c r="B23" s="13" t="s">
        <v>44</v>
      </c>
      <c r="C23" s="13" t="s">
        <v>222</v>
      </c>
      <c r="D23" s="98">
        <f>SUM(D24:D25)</f>
        <v>603.2</v>
      </c>
    </row>
    <row r="24" spans="1:4" ht="15.75" thickBot="1">
      <c r="A24" s="12" t="s">
        <v>31</v>
      </c>
      <c r="B24" s="14" t="s">
        <v>44</v>
      </c>
      <c r="C24" s="14" t="s">
        <v>45</v>
      </c>
      <c r="D24" s="95">
        <v>600</v>
      </c>
    </row>
    <row r="25" spans="1:4" ht="15.75" thickBot="1">
      <c r="A25" s="12" t="s">
        <v>32</v>
      </c>
      <c r="B25" s="14" t="s">
        <v>44</v>
      </c>
      <c r="C25" s="14">
        <v>12</v>
      </c>
      <c r="D25" s="95">
        <v>3.2</v>
      </c>
    </row>
    <row r="26" spans="1:4" ht="15.75" thickBot="1">
      <c r="A26" s="11" t="s">
        <v>33</v>
      </c>
      <c r="B26" s="13" t="s">
        <v>46</v>
      </c>
      <c r="C26" s="13" t="s">
        <v>222</v>
      </c>
      <c r="D26" s="1">
        <f>SUM(D27:D28)</f>
        <v>680.9</v>
      </c>
    </row>
    <row r="27" spans="1:4" ht="15.75" thickBot="1">
      <c r="A27" s="12" t="s">
        <v>34</v>
      </c>
      <c r="B27" s="14" t="s">
        <v>46</v>
      </c>
      <c r="C27" s="14" t="s">
        <v>42</v>
      </c>
      <c r="D27" s="95">
        <v>238</v>
      </c>
    </row>
    <row r="28" spans="1:4" ht="15.75" thickBot="1">
      <c r="A28" s="12" t="s">
        <v>35</v>
      </c>
      <c r="B28" s="14" t="s">
        <v>46</v>
      </c>
      <c r="C28" s="14" t="s">
        <v>43</v>
      </c>
      <c r="D28" s="2">
        <v>442.9</v>
      </c>
    </row>
    <row r="29" spans="1:4" ht="15.75" thickBot="1">
      <c r="A29" s="11" t="s">
        <v>73</v>
      </c>
      <c r="B29" s="13" t="s">
        <v>71</v>
      </c>
      <c r="C29" s="13" t="s">
        <v>222</v>
      </c>
      <c r="D29" s="98">
        <f>SUM(D30)</f>
        <v>1224</v>
      </c>
    </row>
    <row r="30" spans="1:4" ht="15.75" thickBot="1">
      <c r="A30" s="12" t="s">
        <v>40</v>
      </c>
      <c r="B30" s="14" t="s">
        <v>71</v>
      </c>
      <c r="C30" s="14" t="s">
        <v>41</v>
      </c>
      <c r="D30" s="95">
        <v>1224</v>
      </c>
    </row>
    <row r="31" spans="1:4" ht="15.75" thickBot="1">
      <c r="A31" s="11" t="s">
        <v>36</v>
      </c>
      <c r="B31" s="13">
        <v>10</v>
      </c>
      <c r="C31" s="13" t="s">
        <v>222</v>
      </c>
      <c r="D31" s="1">
        <f>SUM(D32)</f>
        <v>28.4</v>
      </c>
    </row>
    <row r="32" spans="1:4" ht="15.75" thickBot="1">
      <c r="A32" s="12" t="s">
        <v>37</v>
      </c>
      <c r="B32" s="14">
        <v>10</v>
      </c>
      <c r="C32" s="14" t="s">
        <v>43</v>
      </c>
      <c r="D32" s="2">
        <v>28.4</v>
      </c>
    </row>
    <row r="33" spans="1:4" ht="15.75" thickBot="1">
      <c r="A33" s="11" t="s">
        <v>38</v>
      </c>
      <c r="B33" s="13">
        <v>11</v>
      </c>
      <c r="C33" s="13" t="s">
        <v>222</v>
      </c>
      <c r="D33" s="1">
        <f>SUM(D34)</f>
        <v>158.8</v>
      </c>
    </row>
    <row r="34" spans="1:4" ht="15.75" thickBot="1">
      <c r="A34" s="12" t="s">
        <v>39</v>
      </c>
      <c r="B34" s="14">
        <v>11</v>
      </c>
      <c r="C34" s="14" t="s">
        <v>41</v>
      </c>
      <c r="D34" s="2">
        <v>158.8</v>
      </c>
    </row>
    <row r="35" ht="15">
      <c r="A35" s="7"/>
    </row>
    <row r="36" ht="15">
      <c r="A36" s="7"/>
    </row>
    <row r="37" ht="15">
      <c r="A37" s="7"/>
    </row>
  </sheetData>
  <sheetProtection/>
  <mergeCells count="4">
    <mergeCell ref="A13:A14"/>
    <mergeCell ref="B13:C13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2"/>
  <sheetViews>
    <sheetView workbookViewId="0" topLeftCell="A1">
      <selection activeCell="E28" sqref="E28"/>
    </sheetView>
  </sheetViews>
  <sheetFormatPr defaultColWidth="9.140625" defaultRowHeight="15"/>
  <cols>
    <col min="1" max="1" width="21.8515625" style="0" customWidth="1"/>
    <col min="2" max="2" width="51.00390625" style="0" customWidth="1"/>
  </cols>
  <sheetData>
    <row r="2" ht="15">
      <c r="C2" s="33" t="s">
        <v>170</v>
      </c>
    </row>
    <row r="3" spans="1:3" ht="15">
      <c r="A3" s="38"/>
      <c r="B3" s="32"/>
      <c r="C3" s="42" t="s">
        <v>225</v>
      </c>
    </row>
    <row r="4" spans="1:3" ht="15">
      <c r="A4" s="38"/>
      <c r="B4" s="32"/>
      <c r="C4" s="100" t="s">
        <v>227</v>
      </c>
    </row>
    <row r="5" spans="1:3" ht="15">
      <c r="A5" s="39"/>
      <c r="B5" s="34"/>
      <c r="C5" s="45" t="s">
        <v>171</v>
      </c>
    </row>
    <row r="6" spans="1:3" ht="15">
      <c r="A6" s="38"/>
      <c r="B6" s="32"/>
      <c r="C6" s="45" t="s">
        <v>90</v>
      </c>
    </row>
    <row r="7" spans="1:3" ht="15">
      <c r="A7" s="38"/>
      <c r="B7" s="32"/>
      <c r="C7" s="45" t="s">
        <v>180</v>
      </c>
    </row>
    <row r="8" spans="1:3" ht="15">
      <c r="A8" s="38"/>
      <c r="B8" s="32"/>
      <c r="C8" s="35"/>
    </row>
    <row r="9" ht="15">
      <c r="A9" s="33"/>
    </row>
    <row r="10" spans="1:3" ht="15">
      <c r="A10" s="135" t="s">
        <v>47</v>
      </c>
      <c r="B10" s="135"/>
      <c r="C10" s="135"/>
    </row>
    <row r="11" spans="1:3" ht="15">
      <c r="A11" s="135" t="s">
        <v>48</v>
      </c>
      <c r="B11" s="135"/>
      <c r="C11" s="135"/>
    </row>
    <row r="12" spans="1:3" ht="15">
      <c r="A12" s="135" t="s">
        <v>223</v>
      </c>
      <c r="B12" s="135"/>
      <c r="C12" s="135"/>
    </row>
    <row r="13" ht="15">
      <c r="A13" s="37"/>
    </row>
    <row r="14" ht="15" customHeight="1" hidden="1">
      <c r="A14" s="37"/>
    </row>
    <row r="15" spans="1:3" ht="15.75" thickBot="1">
      <c r="A15" s="7"/>
      <c r="C15" s="105" t="s">
        <v>224</v>
      </c>
    </row>
    <row r="16" spans="1:3" ht="18" customHeight="1">
      <c r="A16" s="136" t="s">
        <v>49</v>
      </c>
      <c r="B16" s="136" t="s">
        <v>50</v>
      </c>
      <c r="C16" s="15" t="s">
        <v>2</v>
      </c>
    </row>
    <row r="17" spans="1:3" ht="15.75" thickBot="1">
      <c r="A17" s="137"/>
      <c r="B17" s="137"/>
      <c r="C17" s="16"/>
    </row>
    <row r="18" spans="1:3" ht="15.75" thickBot="1">
      <c r="A18" s="31"/>
      <c r="B18" s="18" t="s">
        <v>47</v>
      </c>
      <c r="C18" s="106">
        <f>SUM(C19)</f>
        <v>-365</v>
      </c>
    </row>
    <row r="19" spans="1:3" ht="18" customHeight="1" thickBot="1">
      <c r="A19" s="17" t="s">
        <v>51</v>
      </c>
      <c r="B19" s="18" t="s">
        <v>70</v>
      </c>
      <c r="C19" s="106">
        <f>SUM(C20)</f>
        <v>-365</v>
      </c>
    </row>
    <row r="20" spans="1:3" ht="18.75" customHeight="1" thickBot="1">
      <c r="A20" s="19" t="s">
        <v>52</v>
      </c>
      <c r="B20" s="20" t="s">
        <v>53</v>
      </c>
      <c r="C20" s="107">
        <f>SUM(C25+C21)</f>
        <v>-365</v>
      </c>
    </row>
    <row r="21" spans="1:3" ht="16.5" customHeight="1" thickBot="1">
      <c r="A21" s="19" t="s">
        <v>54</v>
      </c>
      <c r="B21" s="20" t="s">
        <v>55</v>
      </c>
      <c r="C21" s="16">
        <f>SUM(C22)</f>
        <v>-4565.8</v>
      </c>
    </row>
    <row r="22" spans="1:3" ht="16.5" customHeight="1" thickBot="1">
      <c r="A22" s="19" t="s">
        <v>56</v>
      </c>
      <c r="B22" s="20" t="s">
        <v>57</v>
      </c>
      <c r="C22" s="16">
        <f>SUM(C23)</f>
        <v>-4565.8</v>
      </c>
    </row>
    <row r="23" spans="1:3" ht="15" customHeight="1" thickBot="1">
      <c r="A23" s="19" t="s">
        <v>58</v>
      </c>
      <c r="B23" s="20" t="s">
        <v>59</v>
      </c>
      <c r="C23" s="16">
        <f>SUM(C24)</f>
        <v>-4565.8</v>
      </c>
    </row>
    <row r="24" spans="1:3" ht="29.25" customHeight="1" thickBot="1">
      <c r="A24" s="19" t="s">
        <v>60</v>
      </c>
      <c r="B24" s="20" t="s">
        <v>61</v>
      </c>
      <c r="C24" s="16">
        <v>-4565.8</v>
      </c>
    </row>
    <row r="25" spans="1:3" ht="18" customHeight="1" thickBot="1">
      <c r="A25" s="19" t="s">
        <v>62</v>
      </c>
      <c r="B25" s="20" t="s">
        <v>63</v>
      </c>
      <c r="C25" s="16">
        <f>SUM(C26)</f>
        <v>4200.8</v>
      </c>
    </row>
    <row r="26" spans="1:3" ht="21.75" customHeight="1" thickBot="1">
      <c r="A26" s="19" t="s">
        <v>64</v>
      </c>
      <c r="B26" s="20" t="s">
        <v>65</v>
      </c>
      <c r="C26" s="16">
        <f>SUM(C27)</f>
        <v>4200.8</v>
      </c>
    </row>
    <row r="27" spans="1:3" ht="21.75" customHeight="1" thickBot="1">
      <c r="A27" s="19" t="s">
        <v>66</v>
      </c>
      <c r="B27" s="20" t="s">
        <v>67</v>
      </c>
      <c r="C27" s="16">
        <f>SUM(C28)</f>
        <v>4200.8</v>
      </c>
    </row>
    <row r="28" spans="1:3" ht="27.75" customHeight="1" thickBot="1">
      <c r="A28" s="19" t="s">
        <v>68</v>
      </c>
      <c r="B28" s="20" t="s">
        <v>69</v>
      </c>
      <c r="C28" s="16">
        <v>4200.8</v>
      </c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7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spans="1:7" ht="15">
      <c r="A50" s="21"/>
      <c r="B50" s="6"/>
      <c r="C50" s="6"/>
      <c r="D50" s="6"/>
      <c r="E50" s="36"/>
      <c r="F50" s="36"/>
      <c r="G50" s="36"/>
    </row>
    <row r="51" spans="1:7" ht="15">
      <c r="A51" s="22"/>
      <c r="B51" s="29"/>
      <c r="C51" s="29"/>
      <c r="D51" s="29"/>
      <c r="E51" s="36"/>
      <c r="F51" s="36"/>
      <c r="G51" s="36"/>
    </row>
    <row r="52" spans="1:7" ht="15">
      <c r="A52" s="22"/>
      <c r="B52" s="23"/>
      <c r="C52" s="24"/>
      <c r="D52" s="25"/>
      <c r="E52" s="36"/>
      <c r="F52" s="36"/>
      <c r="G52" s="36"/>
    </row>
    <row r="53" spans="1:7" ht="15">
      <c r="A53" s="26"/>
      <c r="B53" s="27"/>
      <c r="C53" s="27"/>
      <c r="D53" s="27"/>
      <c r="E53" s="27"/>
      <c r="F53" s="28"/>
      <c r="G53" s="27"/>
    </row>
    <row r="54" spans="1:7" ht="15">
      <c r="A54" s="29"/>
      <c r="B54" s="22"/>
      <c r="C54" s="22"/>
      <c r="D54" s="22"/>
      <c r="E54" s="22"/>
      <c r="F54" s="30"/>
      <c r="G54" s="22"/>
    </row>
    <row r="55" spans="1:7" ht="15">
      <c r="A55" s="29"/>
      <c r="B55" s="22"/>
      <c r="C55" s="22"/>
      <c r="D55" s="22"/>
      <c r="E55" s="22"/>
      <c r="F55" s="30"/>
      <c r="G55" s="22"/>
    </row>
    <row r="56" spans="1:7" ht="15">
      <c r="A56" s="29"/>
      <c r="B56" s="22"/>
      <c r="C56" s="22"/>
      <c r="D56" s="22"/>
      <c r="E56" s="22"/>
      <c r="F56" s="30"/>
      <c r="G56" s="22"/>
    </row>
    <row r="57" spans="1:7" ht="15">
      <c r="A57" s="29"/>
      <c r="B57" s="22"/>
      <c r="C57" s="22"/>
      <c r="D57" s="22"/>
      <c r="E57" s="22"/>
      <c r="F57" s="30"/>
      <c r="G57" s="22"/>
    </row>
    <row r="58" spans="1:7" ht="15">
      <c r="A58" s="29"/>
      <c r="B58" s="22"/>
      <c r="C58" s="22"/>
      <c r="D58" s="22"/>
      <c r="E58" s="22"/>
      <c r="F58" s="30"/>
      <c r="G58" s="22"/>
    </row>
    <row r="59" spans="1:7" ht="15">
      <c r="A59" s="29"/>
      <c r="B59" s="22"/>
      <c r="C59" s="22"/>
      <c r="D59" s="22"/>
      <c r="E59" s="22"/>
      <c r="F59" s="30"/>
      <c r="G59" s="22"/>
    </row>
    <row r="60" spans="1:7" ht="15">
      <c r="A60" s="29"/>
      <c r="B60" s="22"/>
      <c r="C60" s="22"/>
      <c r="D60" s="22"/>
      <c r="E60" s="22"/>
      <c r="F60" s="30"/>
      <c r="G60" s="22"/>
    </row>
    <row r="61" spans="1:7" ht="15">
      <c r="A61" s="29"/>
      <c r="B61" s="22"/>
      <c r="C61" s="22"/>
      <c r="D61" s="22"/>
      <c r="E61" s="22"/>
      <c r="F61" s="30"/>
      <c r="G61" s="22"/>
    </row>
    <row r="62" spans="1:7" ht="15">
      <c r="A62" s="29"/>
      <c r="B62" s="22"/>
      <c r="C62" s="22"/>
      <c r="D62" s="22"/>
      <c r="E62" s="22"/>
      <c r="F62" s="30"/>
      <c r="G62" s="22"/>
    </row>
  </sheetData>
  <sheetProtection/>
  <mergeCells count="5">
    <mergeCell ref="A16:A17"/>
    <mergeCell ref="B16:B17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</dc:creator>
  <cp:keywords/>
  <dc:description/>
  <cp:lastModifiedBy>ELENA</cp:lastModifiedBy>
  <cp:lastPrinted>2019-05-22T05:13:25Z</cp:lastPrinted>
  <dcterms:created xsi:type="dcterms:W3CDTF">2016-07-14T04:48:39Z</dcterms:created>
  <dcterms:modified xsi:type="dcterms:W3CDTF">2019-05-22T05:17:06Z</dcterms:modified>
  <cp:category/>
  <cp:version/>
  <cp:contentType/>
  <cp:contentStatus/>
</cp:coreProperties>
</file>